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nih-my.sharepoint.com/personal/siochilm_nih_gov/Documents/Documents/"/>
    </mc:Choice>
  </mc:AlternateContent>
  <xr:revisionPtr revIDLastSave="0" documentId="8_{1CA1BA37-55C0-402D-9F01-1C9F946722FD}" xr6:coauthVersionLast="47" xr6:coauthVersionMax="47"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1" l="1"/>
  <c r="C19" i="1"/>
  <c r="D29" i="1"/>
  <c r="C29" i="1"/>
  <c r="D23" i="1"/>
  <c r="C25" i="1"/>
  <c r="D25" i="1"/>
  <c r="D35" i="1"/>
  <c r="D31" i="1"/>
  <c r="D33" i="1"/>
  <c r="C36" i="1"/>
  <c r="D36" i="1"/>
  <c r="C38" i="1"/>
  <c r="D38" i="1"/>
  <c r="C33" i="1"/>
  <c r="C32" i="1"/>
  <c r="C31" i="1"/>
  <c r="C22" i="1"/>
  <c r="C21" i="1"/>
  <c r="C23" i="1"/>
  <c r="D21" i="1"/>
  <c r="D27" i="1"/>
  <c r="C27" i="1"/>
  <c r="D32" i="1" l="1"/>
  <c r="D22" i="1" l="1"/>
  <c r="D20" i="1"/>
  <c r="D39" i="1" s="1"/>
  <c r="C20" i="1"/>
  <c r="C39" i="1" s="1"/>
  <c r="C40" i="1" l="1"/>
  <c r="D13" i="1" l="1"/>
</calcChain>
</file>

<file path=xl/sharedStrings.xml><?xml version="1.0" encoding="utf-8"?>
<sst xmlns="http://schemas.openxmlformats.org/spreadsheetml/2006/main" count="70" uniqueCount="67">
  <si>
    <t>Questions</t>
  </si>
  <si>
    <t>Sample Answers</t>
  </si>
  <si>
    <t>Comments</t>
  </si>
  <si>
    <r>
      <rPr>
        <b/>
        <sz val="11"/>
        <color indexed="8"/>
        <rFont val="Calibri"/>
        <family val="2"/>
      </rPr>
      <t>1.</t>
    </r>
    <r>
      <rPr>
        <sz val="11"/>
        <color theme="1"/>
        <rFont val="Calibri"/>
        <family val="2"/>
        <scheme val="minor"/>
      </rPr>
      <t xml:space="preserve"> How many subjects will be included in the research project?</t>
    </r>
  </si>
  <si>
    <t>Click the cell and use the drop-down arrow to select "Yes" or "No"</t>
  </si>
  <si>
    <t>Yes</t>
  </si>
  <si>
    <t>Hourly rate in US Dollars</t>
  </si>
  <si>
    <t>Task</t>
  </si>
  <si>
    <t>Investigator Hours</t>
  </si>
  <si>
    <t>Data Manager Hours</t>
  </si>
  <si>
    <t>Incorporate Informed Consent Language</t>
  </si>
  <si>
    <t>Define Data Sharing Schedule</t>
  </si>
  <si>
    <t>Develop Export/Import Procedures (Year 1)</t>
  </si>
  <si>
    <t>Ongoing Data Submission (Grant Years 2-5)</t>
  </si>
  <si>
    <t>Hours to Complete Submission (Factored per Submission)</t>
  </si>
  <si>
    <t>Total Effort in Hours:</t>
  </si>
  <si>
    <t>Total Cost:</t>
  </si>
  <si>
    <t>GUID Generation</t>
  </si>
  <si>
    <t>Review and Resolve Post Submission QA/QC Issues</t>
  </si>
  <si>
    <t>Factored by Number of Submissions (1 hour per submission for PI, 2 hours per submission for DM)</t>
  </si>
  <si>
    <t>Post Publication Study Setup and Definition</t>
  </si>
  <si>
    <t>Genomics, EEG, Eye Tracking, fMRI and Imaging</t>
  </si>
  <si>
    <t>Define Experiments using Experiment Definition Tool</t>
  </si>
  <si>
    <r>
      <rPr>
        <b/>
        <sz val="11"/>
        <color theme="1"/>
        <rFont val="Calibri"/>
        <family val="2"/>
        <scheme val="minor"/>
      </rPr>
      <t>2.</t>
    </r>
    <r>
      <rPr>
        <sz val="11"/>
        <color theme="1"/>
        <rFont val="Calibri"/>
        <family val="2"/>
        <scheme val="minor"/>
      </rPr>
      <t xml:space="preserve">  How many sites will collect data from subjects in this project?</t>
    </r>
  </si>
  <si>
    <t xml:space="preserve">1 hour per Data Structure </t>
  </si>
  <si>
    <r>
      <rPr>
        <b/>
        <sz val="11"/>
        <color theme="1"/>
        <rFont val="Calibri"/>
        <family val="2"/>
        <scheme val="minor"/>
      </rPr>
      <t xml:space="preserve">8.  </t>
    </r>
    <r>
      <rPr>
        <sz val="11"/>
        <color theme="1"/>
        <rFont val="Calibri"/>
        <family val="2"/>
        <scheme val="minor"/>
      </rPr>
      <t>Will the project have a Data Manager?</t>
    </r>
  </si>
  <si>
    <t>1 hour per submission</t>
  </si>
  <si>
    <t>8 Hours per Site</t>
  </si>
  <si>
    <t xml:space="preserve">8 hours per site </t>
  </si>
  <si>
    <t xml:space="preserve">1 hour of training per person </t>
  </si>
  <si>
    <t>2 hours to define each experiment</t>
  </si>
  <si>
    <r>
      <rPr>
        <b/>
        <sz val="11"/>
        <color indexed="8"/>
        <rFont val="Calibri"/>
        <family val="2"/>
      </rPr>
      <t xml:space="preserve">7. </t>
    </r>
    <r>
      <rPr>
        <sz val="11"/>
        <color theme="1"/>
        <rFont val="Calibri"/>
        <family val="2"/>
        <scheme val="minor"/>
      </rPr>
      <t>What is the hourly rate charged for the Principal Investigator?</t>
    </r>
  </si>
  <si>
    <r>
      <rPr>
        <b/>
        <sz val="11"/>
        <color theme="1"/>
        <rFont val="Calibri"/>
        <family val="2"/>
        <scheme val="minor"/>
      </rPr>
      <t xml:space="preserve">9.  </t>
    </r>
    <r>
      <rPr>
        <sz val="11"/>
        <color theme="1"/>
        <rFont val="Calibri"/>
        <family val="2"/>
        <scheme val="minor"/>
      </rPr>
      <t>What is the hourly rate charged for the Data Manager?</t>
    </r>
  </si>
  <si>
    <t>Assumes 5 minutes per subject to generate a GUID</t>
  </si>
  <si>
    <r>
      <rPr>
        <b/>
        <sz val="11"/>
        <color indexed="8"/>
        <rFont val="Calibri"/>
        <family val="2"/>
      </rPr>
      <t>4.</t>
    </r>
    <r>
      <rPr>
        <sz val="11"/>
        <color theme="1"/>
        <rFont val="Calibri"/>
        <family val="2"/>
        <scheme val="minor"/>
      </rPr>
      <t xml:space="preserve"> How many data structures will be submitted?</t>
    </r>
  </si>
  <si>
    <t xml:space="preserve">Use Validation Tool to Validate/Correct Errors and Submit </t>
  </si>
  <si>
    <t>NDA expects to receive data for all subject from whom data were collected including affected individuals, controls, parents, and siblings</t>
  </si>
  <si>
    <t>NDA Preplanning and Post Award (Year 1)</t>
  </si>
  <si>
    <t>Data Submission Agreement
     Review, Complete, Sign and Submit to NDA</t>
  </si>
  <si>
    <t>Review NDA Capabilities</t>
  </si>
  <si>
    <t>Review of NDA Web site and capabilities; Webinars</t>
  </si>
  <si>
    <t>Resolve any data quality issues identified by NDA Validation Tool (4 hours per submission)</t>
  </si>
  <si>
    <t xml:space="preserve">Review Submission in NDA </t>
  </si>
  <si>
    <t>Prepare Data Extract According to Data Dictionary Templates</t>
  </si>
  <si>
    <t>1 Hour/10 Data Structures</t>
  </si>
  <si>
    <t>Set Up and Test GUID Procedure</t>
  </si>
  <si>
    <r>
      <rPr>
        <b/>
        <sz val="11"/>
        <color theme="1"/>
        <rFont val="Calibri"/>
        <family val="2"/>
        <scheme val="minor"/>
      </rPr>
      <t>3</t>
    </r>
    <r>
      <rPr>
        <sz val="11"/>
        <color theme="1"/>
        <rFont val="Calibri"/>
        <family val="2"/>
        <scheme val="minor"/>
      </rPr>
      <t>. How many times will data from this project be submitted to NDA?</t>
    </r>
  </si>
  <si>
    <r>
      <rPr>
        <b/>
        <sz val="11"/>
        <color theme="1"/>
        <rFont val="Calibri"/>
        <family val="2"/>
        <scheme val="minor"/>
      </rPr>
      <t xml:space="preserve">5.  </t>
    </r>
    <r>
      <rPr>
        <sz val="11"/>
        <color theme="1"/>
        <rFont val="Calibri"/>
        <family val="2"/>
        <scheme val="minor"/>
      </rPr>
      <t>How many unique experiments (e.g., omics, EEG, eye tracking, fMRI) will be conducted in the study?</t>
    </r>
  </si>
  <si>
    <t>Request NDA Accounts</t>
  </si>
  <si>
    <t>Review NDA Collection and Grant Permissions to Staff</t>
  </si>
  <si>
    <t>Set Up Data Expected List</t>
  </si>
  <si>
    <t>Create and Share NDA Study</t>
  </si>
  <si>
    <t xml:space="preserve">Data Structures refers to each measure/data collection instrument within a research project's data dictionary, which will be formatted to NDA standards.  These should be individually listed in the Resource Sharing Plan. </t>
  </si>
  <si>
    <t>Investigators must create an NDA Experiment that describes the parameters for each omics assay or neurosignal recording experiment. NDA Experiments need not be created for structural MRI data collection.</t>
  </si>
  <si>
    <t>A Data Submission Agreement, signed by the Principal Investigator and Institutional Official, is required to submit data</t>
  </si>
  <si>
    <r>
      <rPr>
        <b/>
        <sz val="11"/>
        <color theme="1"/>
        <rFont val="Calibri"/>
        <family val="2"/>
        <scheme val="minor"/>
      </rPr>
      <t>6.</t>
    </r>
    <r>
      <rPr>
        <sz val="11"/>
        <color theme="1"/>
        <rFont val="Calibri"/>
        <family val="2"/>
        <scheme val="minor"/>
      </rPr>
      <t xml:space="preserve">  How many publications analyzing human subjects data are expected for this project?</t>
    </r>
  </si>
  <si>
    <t>Review and Update Data Submission and Sharing Timelines specific to the project</t>
  </si>
  <si>
    <t>Watch NDA data submission tutorials for more information</t>
  </si>
  <si>
    <t>Insert GUID creation into Existing Research Workflow</t>
  </si>
  <si>
    <t>4 hours for each NDA Study (one per publication)</t>
  </si>
  <si>
    <t>Review Experiment Definition Tool Tutorial</t>
  </si>
  <si>
    <r>
      <t xml:space="preserve">Replace sample answers with information tailored to your research project.
</t>
    </r>
    <r>
      <rPr>
        <b/>
        <sz val="13"/>
        <color rgb="FF003366"/>
        <rFont val="Calibri"/>
        <family val="2"/>
      </rPr>
      <t>PLEASE NOTE: This estimation is for the entire project, not per year.</t>
    </r>
  </si>
  <si>
    <r>
      <rPr>
        <b/>
        <sz val="18"/>
        <color theme="0"/>
        <rFont val="Calibri"/>
        <family val="2"/>
        <scheme val="minor"/>
      </rPr>
      <t>NDA Data Submission Cost Estimation Tool</t>
    </r>
    <r>
      <rPr>
        <sz val="11"/>
        <color theme="0"/>
        <rFont val="Calibri"/>
        <family val="2"/>
        <scheme val="minor"/>
      </rPr>
      <t xml:space="preserve">
https://nda.nih.gov/
</t>
    </r>
    <r>
      <rPr>
        <b/>
        <sz val="11"/>
        <color theme="0"/>
        <rFont val="Calibri"/>
        <family val="2"/>
        <scheme val="minor"/>
      </rPr>
      <t>Need help?</t>
    </r>
    <r>
      <rPr>
        <sz val="11"/>
        <color theme="0"/>
        <rFont val="Calibri"/>
        <family val="2"/>
        <scheme val="minor"/>
      </rPr>
      <t xml:space="preserve"> ndahelp@mail.nih.gov</t>
    </r>
  </si>
  <si>
    <t>Standard NDA data submissions occur biannually. Submissions are expected every 6 months over the life of the grant. Please refer to the NIMH Data Archive Data Sharing Regimen site (https://nda.nih.gov/nda/sharing-regimen.html) for specific data repository submission cycle dates.</t>
  </si>
  <si>
    <t>Researchers are expected to share analyzed data using the NDA Study feature which links data submitted to NDA to published results.  See https://nda.nih.gov/nda/manuscript-preparation.html for more information</t>
  </si>
  <si>
    <t>See https://nda.nih.gov/nda/data-contribution.html#infocon for more information.</t>
  </si>
  <si>
    <t>Create an NDA Account here: https://nda.nih.gov/nda/creating-an-nda-account.html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</si>
</sst>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3" formatCode="_(* #,##0.00_);_(* \(#,##0.00\);_(* &quot;-&quot;??_);_(@_)"/>
    <numFmt numFmtId="164" formatCode="&quot;$&quot;#,##0"/>
  </numFmts>
  <fonts count="14" x14ac:knownFonts="1">
    <font>
      <sz val="11"/>
      <color theme="1"/>
      <name val="Calibri"/>
      <family val="2"/>
      <scheme val="minor"/>
    </font>
    <font>
      <sz val="11"/>
      <color theme="1"/>
      <name val="Calibri"/>
      <family val="2"/>
      <scheme val="minor"/>
    </font>
    <font>
      <sz val="11"/>
      <color rgb="FF9C6500"/>
      <name val="Calibri"/>
      <family val="2"/>
      <scheme val="minor"/>
    </font>
    <font>
      <b/>
      <sz val="14"/>
      <color indexed="8"/>
      <name val="Calibri"/>
      <family val="2"/>
    </font>
    <font>
      <sz val="14"/>
      <color indexed="8"/>
      <name val="Calibri"/>
      <family val="2"/>
    </font>
    <font>
      <b/>
      <sz val="11"/>
      <color indexed="8"/>
      <name val="Calibri"/>
      <family val="2"/>
    </font>
    <font>
      <u/>
      <sz val="11"/>
      <color theme="10"/>
      <name val="Calibri"/>
      <family val="2"/>
      <scheme val="minor"/>
    </font>
    <font>
      <sz val="11"/>
      <color indexed="8"/>
      <name val="Calibri"/>
      <family val="2"/>
    </font>
    <font>
      <b/>
      <sz val="11"/>
      <color theme="1"/>
      <name val="Calibri"/>
      <family val="2"/>
      <scheme val="minor"/>
    </font>
    <font>
      <b/>
      <sz val="11"/>
      <color theme="0"/>
      <name val="Calibri"/>
      <family val="2"/>
      <scheme val="minor"/>
    </font>
    <font>
      <sz val="11"/>
      <color theme="0"/>
      <name val="Calibri"/>
      <family val="2"/>
      <scheme val="minor"/>
    </font>
    <font>
      <i/>
      <sz val="13"/>
      <color rgb="FF003366"/>
      <name val="Calibri"/>
      <family val="2"/>
    </font>
    <font>
      <b/>
      <sz val="13"/>
      <color rgb="FF003366"/>
      <name val="Calibri"/>
      <family val="2"/>
    </font>
    <font>
      <b/>
      <sz val="18"/>
      <color theme="0"/>
      <name val="Calibri"/>
      <family val="2"/>
      <scheme val="minor"/>
    </font>
  </fonts>
  <fills count="8">
    <fill>
      <patternFill patternType="none"/>
    </fill>
    <fill>
      <patternFill patternType="gray125"/>
    </fill>
    <fill>
      <patternFill patternType="solid">
        <fgColor rgb="FFFFEB9C"/>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bgColor indexed="64"/>
      </patternFill>
    </fill>
    <fill>
      <patternFill patternType="solid">
        <fgColor theme="9"/>
        <bgColor indexed="64"/>
      </patternFill>
    </fill>
    <fill>
      <patternFill patternType="solid">
        <fgColor theme="4" tint="-0.249977111117893"/>
        <bgColor indexed="64"/>
      </patternFill>
    </fill>
  </fills>
  <borders count="2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0" fontId="2" fillId="2" borderId="0" applyNumberFormat="0" applyBorder="0" applyAlignment="0" applyProtection="0"/>
    <xf numFmtId="0" fontId="6" fillId="0" borderId="0" applyNumberFormat="0" applyFill="0" applyBorder="0" applyAlignment="0" applyProtection="0"/>
  </cellStyleXfs>
  <cellXfs count="64">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top" wrapText="1"/>
    </xf>
    <xf numFmtId="0" fontId="0" fillId="0" borderId="0" xfId="0" applyBorder="1" applyAlignment="1">
      <alignment wrapText="1"/>
    </xf>
    <xf numFmtId="0" fontId="0" fillId="0" borderId="0" xfId="0" applyBorder="1" applyAlignment="1">
      <alignment horizontal="left" wrapText="1"/>
    </xf>
    <xf numFmtId="0" fontId="4" fillId="0" borderId="0" xfId="0" applyFont="1" applyAlignment="1">
      <alignment vertical="center" wrapText="1"/>
    </xf>
    <xf numFmtId="0" fontId="0" fillId="0" borderId="0" xfId="0" applyAlignment="1">
      <alignment horizontal="left" wrapText="1"/>
    </xf>
    <xf numFmtId="0" fontId="0" fillId="0" borderId="0" xfId="0" applyFont="1" applyAlignment="1">
      <alignment wrapText="1"/>
    </xf>
    <xf numFmtId="0" fontId="0" fillId="0" borderId="0" xfId="0" applyFill="1" applyAlignment="1">
      <alignment wrapText="1"/>
    </xf>
    <xf numFmtId="0" fontId="4" fillId="0" borderId="0" xfId="0" applyFont="1" applyFill="1" applyBorder="1" applyAlignment="1">
      <alignment vertical="center" wrapText="1"/>
    </xf>
    <xf numFmtId="0" fontId="0" fillId="0" borderId="6" xfId="0" applyBorder="1" applyAlignment="1">
      <alignment horizontal="left" vertical="top" wrapText="1"/>
    </xf>
    <xf numFmtId="0" fontId="0" fillId="0" borderId="8" xfId="0" applyBorder="1" applyAlignment="1">
      <alignment horizontal="left" vertical="top" wrapText="1"/>
    </xf>
    <xf numFmtId="0" fontId="3" fillId="0" borderId="0" xfId="0" applyFont="1" applyFill="1" applyBorder="1" applyAlignment="1">
      <alignment horizontal="left" vertical="center" wrapText="1"/>
    </xf>
    <xf numFmtId="5" fontId="3" fillId="4" borderId="10" xfId="0" applyNumberFormat="1" applyFont="1" applyFill="1" applyBorder="1" applyAlignment="1">
      <alignment horizontal="center" vertical="center" wrapText="1"/>
    </xf>
    <xf numFmtId="5" fontId="3" fillId="4" borderId="11" xfId="0" applyNumberFormat="1" applyFont="1" applyFill="1" applyBorder="1" applyAlignment="1">
      <alignment horizontal="center" vertical="center" wrapText="1"/>
    </xf>
    <xf numFmtId="0" fontId="0" fillId="0" borderId="6" xfId="0" applyFill="1" applyBorder="1" applyAlignment="1" applyProtection="1">
      <alignment horizontal="left" wrapText="1"/>
    </xf>
    <xf numFmtId="0" fontId="6" fillId="0" borderId="7" xfId="3" applyFill="1" applyBorder="1" applyAlignment="1" applyProtection="1">
      <alignment horizontal="left" wrapText="1"/>
    </xf>
    <xf numFmtId="0" fontId="7" fillId="0" borderId="6" xfId="0" applyFont="1" applyFill="1" applyBorder="1" applyAlignment="1" applyProtection="1">
      <alignment horizontal="left" wrapText="1"/>
    </xf>
    <xf numFmtId="0" fontId="3" fillId="0" borderId="6" xfId="0" applyFont="1" applyFill="1" applyBorder="1" applyAlignment="1" applyProtection="1">
      <alignment horizontal="right" wrapText="1"/>
    </xf>
    <xf numFmtId="0" fontId="3" fillId="4" borderId="17" xfId="0" applyFont="1" applyFill="1" applyBorder="1" applyAlignment="1" applyProtection="1">
      <alignment horizontal="right" wrapText="1"/>
    </xf>
    <xf numFmtId="0" fontId="0" fillId="0" borderId="0" xfId="0" applyAlignment="1">
      <alignment horizontal="center" wrapText="1"/>
    </xf>
    <xf numFmtId="0" fontId="0" fillId="0" borderId="0" xfId="0" applyAlignment="1">
      <alignment horizontal="center" vertical="center" wrapText="1"/>
    </xf>
    <xf numFmtId="0" fontId="3" fillId="6" borderId="5"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0" fillId="0" borderId="0" xfId="0" applyBorder="1" applyAlignment="1">
      <alignment vertical="center" wrapText="1"/>
    </xf>
    <xf numFmtId="0" fontId="0" fillId="0" borderId="2" xfId="0" applyFill="1" applyBorder="1" applyAlignment="1" applyProtection="1">
      <alignment horizontal="center" vertical="center" wrapText="1"/>
    </xf>
    <xf numFmtId="1" fontId="0" fillId="0" borderId="2" xfId="0" applyNumberFormat="1" applyFill="1" applyBorder="1" applyAlignment="1" applyProtection="1">
      <alignment horizontal="center" vertical="center" wrapText="1"/>
    </xf>
    <xf numFmtId="1" fontId="3" fillId="0" borderId="18" xfId="0" applyNumberFormat="1" applyFont="1" applyFill="1" applyBorder="1" applyAlignment="1" applyProtection="1">
      <alignment horizontal="center" vertical="center" wrapText="1"/>
    </xf>
    <xf numFmtId="0" fontId="0" fillId="0" borderId="0" xfId="0" applyBorder="1" applyAlignment="1">
      <alignment horizontal="center" vertical="center" wrapText="1"/>
    </xf>
    <xf numFmtId="0" fontId="3" fillId="6" borderId="3" xfId="2" applyFont="1" applyFill="1" applyBorder="1" applyAlignment="1" applyProtection="1">
      <alignment horizontal="center" vertical="center" wrapText="1"/>
    </xf>
    <xf numFmtId="0" fontId="3" fillId="6" borderId="4" xfId="2" applyFont="1" applyFill="1" applyBorder="1" applyAlignment="1" applyProtection="1">
      <alignment horizontal="center" vertical="center" wrapText="1"/>
    </xf>
    <xf numFmtId="0" fontId="3" fillId="6" borderId="5" xfId="2" applyFont="1" applyFill="1" applyBorder="1" applyAlignment="1" applyProtection="1">
      <alignment horizontal="center" vertical="center" wrapText="1"/>
    </xf>
    <xf numFmtId="0" fontId="0" fillId="0" borderId="7" xfId="0" applyFill="1" applyBorder="1" applyAlignment="1" applyProtection="1">
      <alignment horizontal="left" vertical="center" wrapText="1"/>
    </xf>
    <xf numFmtId="0" fontId="0" fillId="0" borderId="7" xfId="0" applyBorder="1" applyAlignment="1">
      <alignment horizontal="left" vertical="center" wrapText="1"/>
    </xf>
    <xf numFmtId="0" fontId="0" fillId="0" borderId="7" xfId="0" applyFill="1" applyBorder="1" applyAlignment="1">
      <alignment horizontal="left" vertical="center" wrapText="1"/>
    </xf>
    <xf numFmtId="0" fontId="0" fillId="0" borderId="9" xfId="0" applyFill="1" applyBorder="1" applyAlignment="1">
      <alignment horizontal="left" vertical="center" wrapText="1"/>
    </xf>
    <xf numFmtId="0" fontId="0" fillId="5" borderId="7" xfId="0" applyFill="1" applyBorder="1" applyAlignment="1" applyProtection="1">
      <alignment horizontal="left" vertical="center" wrapText="1"/>
    </xf>
    <xf numFmtId="0" fontId="0" fillId="0" borderId="7" xfId="0" applyFill="1" applyBorder="1" applyAlignment="1" applyProtection="1">
      <alignment vertical="center" wrapText="1"/>
    </xf>
    <xf numFmtId="5" fontId="3" fillId="4" borderId="9" xfId="1" applyNumberFormat="1" applyFont="1" applyFill="1" applyBorder="1" applyAlignment="1" applyProtection="1">
      <alignment horizontal="left" vertical="center" wrapText="1"/>
    </xf>
    <xf numFmtId="0" fontId="11" fillId="0" borderId="10"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1" xfId="0" applyFont="1" applyBorder="1" applyAlignment="1">
      <alignment horizontal="center" vertical="center" wrapText="1"/>
    </xf>
    <xf numFmtId="0" fontId="0" fillId="0" borderId="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10" fillId="7" borderId="10"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0" fillId="0" borderId="10" xfId="0" applyBorder="1" applyAlignment="1">
      <alignment horizontal="center" wrapText="1"/>
    </xf>
    <xf numFmtId="0" fontId="0" fillId="0" borderId="11" xfId="0" applyBorder="1" applyAlignment="1">
      <alignment horizontal="center" wrapText="1"/>
    </xf>
    <xf numFmtId="0" fontId="5" fillId="3" borderId="6" xfId="0" applyFont="1" applyFill="1" applyBorder="1" applyAlignment="1" applyProtection="1">
      <alignment horizontal="left" wrapText="1"/>
    </xf>
    <xf numFmtId="0" fontId="5" fillId="3" borderId="2" xfId="0" applyFont="1" applyFill="1" applyBorder="1" applyAlignment="1" applyProtection="1">
      <alignment horizontal="left" wrapText="1"/>
    </xf>
    <xf numFmtId="0" fontId="5" fillId="3" borderId="7" xfId="0" applyFont="1" applyFill="1" applyBorder="1" applyAlignment="1" applyProtection="1">
      <alignment horizontal="left" wrapText="1"/>
    </xf>
    <xf numFmtId="5" fontId="3" fillId="4" borderId="10" xfId="1" applyNumberFormat="1" applyFont="1" applyFill="1" applyBorder="1" applyAlignment="1" applyProtection="1">
      <alignment horizontal="center" vertical="center" wrapText="1"/>
    </xf>
    <xf numFmtId="5" fontId="3" fillId="4" borderId="11" xfId="1" applyNumberFormat="1" applyFont="1" applyFill="1" applyBorder="1" applyAlignment="1" applyProtection="1">
      <alignment horizontal="center" vertical="center" wrapText="1"/>
    </xf>
    <xf numFmtId="0" fontId="3" fillId="6" borderId="15"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2" xfId="0" applyBorder="1" applyAlignment="1">
      <alignment horizontal="center" vertical="center" wrapText="1"/>
    </xf>
    <xf numFmtId="164" fontId="0" fillId="0" borderId="1" xfId="0" applyNumberFormat="1" applyBorder="1" applyAlignment="1" applyProtection="1">
      <alignment horizontal="center" vertical="center" wrapText="1"/>
      <protection locked="0"/>
    </xf>
    <xf numFmtId="164" fontId="0" fillId="0" borderId="12" xfId="0" applyNumberFormat="1" applyBorder="1" applyAlignment="1" applyProtection="1">
      <alignment horizontal="center" vertical="center" wrapText="1"/>
      <protection locked="0"/>
    </xf>
    <xf numFmtId="164" fontId="0" fillId="0" borderId="13" xfId="0" applyNumberFormat="1" applyBorder="1" applyAlignment="1" applyProtection="1">
      <alignment horizontal="center" vertical="center" wrapText="1"/>
      <protection locked="0"/>
    </xf>
    <xf numFmtId="164" fontId="0" fillId="0" borderId="14" xfId="0" applyNumberFormat="1" applyBorder="1" applyAlignment="1" applyProtection="1">
      <alignment horizontal="center" vertical="center" wrapText="1"/>
      <protection locked="0"/>
    </xf>
    <xf numFmtId="0" fontId="0" fillId="0" borderId="1" xfId="0" applyFill="1" applyBorder="1" applyAlignment="1">
      <alignment horizontal="center" vertical="center" wrapText="1"/>
    </xf>
    <xf numFmtId="0" fontId="0" fillId="0" borderId="12" xfId="0" applyFill="1" applyBorder="1" applyAlignment="1">
      <alignment horizontal="center" vertical="center" wrapText="1"/>
    </xf>
  </cellXfs>
  <cellStyles count="4">
    <cellStyle name="Comma" xfId="1" builtinId="3"/>
    <cellStyle name="Hyperlink" xfId="3" builtinId="8"/>
    <cellStyle name="Neutral" xfId="2" builtinId="28"/>
    <cellStyle name="Normal" xfId="0" builtinId="0"/>
  </cellStyles>
  <dxfs count="2">
    <dxf>
      <numFmt numFmtId="0" formatCode="General"/>
      <fill>
        <patternFill>
          <bgColor theme="4"/>
        </patternFill>
      </fill>
    </dxf>
    <dxf>
      <numFmt numFmtId="0" formatCode="General"/>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44"/>
  <sheetViews>
    <sheetView tabSelected="1" workbookViewId="0">
      <selection activeCell="E6" sqref="E6"/>
    </sheetView>
  </sheetViews>
  <sheetFormatPr defaultRowHeight="14.4" x14ac:dyDescent="0.3"/>
  <cols>
    <col min="1" max="1" width="2.88671875" style="1" customWidth="1"/>
    <col min="2" max="2" width="55.6640625" style="7" customWidth="1"/>
    <col min="3" max="3" width="17.5546875" style="22" customWidth="1"/>
    <col min="4" max="4" width="18.88671875" style="22" customWidth="1"/>
    <col min="5" max="5" width="51.88671875" style="2" customWidth="1"/>
    <col min="6" max="8" width="8.88671875" style="1"/>
    <col min="9" max="9" width="19.77734375" style="1" customWidth="1"/>
    <col min="10" max="253" width="8.88671875" style="1"/>
    <col min="254" max="254" width="2.88671875" style="1" customWidth="1"/>
    <col min="255" max="255" width="68.44140625" style="1" customWidth="1"/>
    <col min="256" max="256" width="17.5546875" style="1" customWidth="1"/>
    <col min="257" max="257" width="56.88671875" style="1" customWidth="1"/>
    <col min="258" max="258" width="22.88671875" style="1" customWidth="1"/>
    <col min="259" max="259" width="82.5546875" style="1" bestFit="1" customWidth="1"/>
    <col min="260" max="260" width="34.109375" style="1" customWidth="1"/>
    <col min="261" max="509" width="8.88671875" style="1"/>
    <col min="510" max="510" width="2.88671875" style="1" customWidth="1"/>
    <col min="511" max="511" width="68.44140625" style="1" customWidth="1"/>
    <col min="512" max="512" width="17.5546875" style="1" customWidth="1"/>
    <col min="513" max="513" width="56.88671875" style="1" customWidth="1"/>
    <col min="514" max="514" width="22.88671875" style="1" customWidth="1"/>
    <col min="515" max="515" width="82.5546875" style="1" bestFit="1" customWidth="1"/>
    <col min="516" max="516" width="34.109375" style="1" customWidth="1"/>
    <col min="517" max="765" width="8.88671875" style="1"/>
    <col min="766" max="766" width="2.88671875" style="1" customWidth="1"/>
    <col min="767" max="767" width="68.44140625" style="1" customWidth="1"/>
    <col min="768" max="768" width="17.5546875" style="1" customWidth="1"/>
    <col min="769" max="769" width="56.88671875" style="1" customWidth="1"/>
    <col min="770" max="770" width="22.88671875" style="1" customWidth="1"/>
    <col min="771" max="771" width="82.5546875" style="1" bestFit="1" customWidth="1"/>
    <col min="772" max="772" width="34.109375" style="1" customWidth="1"/>
    <col min="773" max="1021" width="8.88671875" style="1"/>
    <col min="1022" max="1022" width="2.88671875" style="1" customWidth="1"/>
    <col min="1023" max="1023" width="68.44140625" style="1" customWidth="1"/>
    <col min="1024" max="1024" width="17.5546875" style="1" customWidth="1"/>
    <col min="1025" max="1025" width="56.88671875" style="1" customWidth="1"/>
    <col min="1026" max="1026" width="22.88671875" style="1" customWidth="1"/>
    <col min="1027" max="1027" width="82.5546875" style="1" bestFit="1" customWidth="1"/>
    <col min="1028" max="1028" width="34.109375" style="1" customWidth="1"/>
    <col min="1029" max="1277" width="8.88671875" style="1"/>
    <col min="1278" max="1278" width="2.88671875" style="1" customWidth="1"/>
    <col min="1279" max="1279" width="68.44140625" style="1" customWidth="1"/>
    <col min="1280" max="1280" width="17.5546875" style="1" customWidth="1"/>
    <col min="1281" max="1281" width="56.88671875" style="1" customWidth="1"/>
    <col min="1282" max="1282" width="22.88671875" style="1" customWidth="1"/>
    <col min="1283" max="1283" width="82.5546875" style="1" bestFit="1" customWidth="1"/>
    <col min="1284" max="1284" width="34.109375" style="1" customWidth="1"/>
    <col min="1285" max="1533" width="8.88671875" style="1"/>
    <col min="1534" max="1534" width="2.88671875" style="1" customWidth="1"/>
    <col min="1535" max="1535" width="68.44140625" style="1" customWidth="1"/>
    <col min="1536" max="1536" width="17.5546875" style="1" customWidth="1"/>
    <col min="1537" max="1537" width="56.88671875" style="1" customWidth="1"/>
    <col min="1538" max="1538" width="22.88671875" style="1" customWidth="1"/>
    <col min="1539" max="1539" width="82.5546875" style="1" bestFit="1" customWidth="1"/>
    <col min="1540" max="1540" width="34.109375" style="1" customWidth="1"/>
    <col min="1541" max="1789" width="8.88671875" style="1"/>
    <col min="1790" max="1790" width="2.88671875" style="1" customWidth="1"/>
    <col min="1791" max="1791" width="68.44140625" style="1" customWidth="1"/>
    <col min="1792" max="1792" width="17.5546875" style="1" customWidth="1"/>
    <col min="1793" max="1793" width="56.88671875" style="1" customWidth="1"/>
    <col min="1794" max="1794" width="22.88671875" style="1" customWidth="1"/>
    <col min="1795" max="1795" width="82.5546875" style="1" bestFit="1" customWidth="1"/>
    <col min="1796" max="1796" width="34.109375" style="1" customWidth="1"/>
    <col min="1797" max="2045" width="8.88671875" style="1"/>
    <col min="2046" max="2046" width="2.88671875" style="1" customWidth="1"/>
    <col min="2047" max="2047" width="68.44140625" style="1" customWidth="1"/>
    <col min="2048" max="2048" width="17.5546875" style="1" customWidth="1"/>
    <col min="2049" max="2049" width="56.88671875" style="1" customWidth="1"/>
    <col min="2050" max="2050" width="22.88671875" style="1" customWidth="1"/>
    <col min="2051" max="2051" width="82.5546875" style="1" bestFit="1" customWidth="1"/>
    <col min="2052" max="2052" width="34.109375" style="1" customWidth="1"/>
    <col min="2053" max="2301" width="8.88671875" style="1"/>
    <col min="2302" max="2302" width="2.88671875" style="1" customWidth="1"/>
    <col min="2303" max="2303" width="68.44140625" style="1" customWidth="1"/>
    <col min="2304" max="2304" width="17.5546875" style="1" customWidth="1"/>
    <col min="2305" max="2305" width="56.88671875" style="1" customWidth="1"/>
    <col min="2306" max="2306" width="22.88671875" style="1" customWidth="1"/>
    <col min="2307" max="2307" width="82.5546875" style="1" bestFit="1" customWidth="1"/>
    <col min="2308" max="2308" width="34.109375" style="1" customWidth="1"/>
    <col min="2309" max="2557" width="8.88671875" style="1"/>
    <col min="2558" max="2558" width="2.88671875" style="1" customWidth="1"/>
    <col min="2559" max="2559" width="68.44140625" style="1" customWidth="1"/>
    <col min="2560" max="2560" width="17.5546875" style="1" customWidth="1"/>
    <col min="2561" max="2561" width="56.88671875" style="1" customWidth="1"/>
    <col min="2562" max="2562" width="22.88671875" style="1" customWidth="1"/>
    <col min="2563" max="2563" width="82.5546875" style="1" bestFit="1" customWidth="1"/>
    <col min="2564" max="2564" width="34.109375" style="1" customWidth="1"/>
    <col min="2565" max="2813" width="8.88671875" style="1"/>
    <col min="2814" max="2814" width="2.88671875" style="1" customWidth="1"/>
    <col min="2815" max="2815" width="68.44140625" style="1" customWidth="1"/>
    <col min="2816" max="2816" width="17.5546875" style="1" customWidth="1"/>
    <col min="2817" max="2817" width="56.88671875" style="1" customWidth="1"/>
    <col min="2818" max="2818" width="22.88671875" style="1" customWidth="1"/>
    <col min="2819" max="2819" width="82.5546875" style="1" bestFit="1" customWidth="1"/>
    <col min="2820" max="2820" width="34.109375" style="1" customWidth="1"/>
    <col min="2821" max="3069" width="8.88671875" style="1"/>
    <col min="3070" max="3070" width="2.88671875" style="1" customWidth="1"/>
    <col min="3071" max="3071" width="68.44140625" style="1" customWidth="1"/>
    <col min="3072" max="3072" width="17.5546875" style="1" customWidth="1"/>
    <col min="3073" max="3073" width="56.88671875" style="1" customWidth="1"/>
    <col min="3074" max="3074" width="22.88671875" style="1" customWidth="1"/>
    <col min="3075" max="3075" width="82.5546875" style="1" bestFit="1" customWidth="1"/>
    <col min="3076" max="3076" width="34.109375" style="1" customWidth="1"/>
    <col min="3077" max="3325" width="8.88671875" style="1"/>
    <col min="3326" max="3326" width="2.88671875" style="1" customWidth="1"/>
    <col min="3327" max="3327" width="68.44140625" style="1" customWidth="1"/>
    <col min="3328" max="3328" width="17.5546875" style="1" customWidth="1"/>
    <col min="3329" max="3329" width="56.88671875" style="1" customWidth="1"/>
    <col min="3330" max="3330" width="22.88671875" style="1" customWidth="1"/>
    <col min="3331" max="3331" width="82.5546875" style="1" bestFit="1" customWidth="1"/>
    <col min="3332" max="3332" width="34.109375" style="1" customWidth="1"/>
    <col min="3333" max="3581" width="8.88671875" style="1"/>
    <col min="3582" max="3582" width="2.88671875" style="1" customWidth="1"/>
    <col min="3583" max="3583" width="68.44140625" style="1" customWidth="1"/>
    <col min="3584" max="3584" width="17.5546875" style="1" customWidth="1"/>
    <col min="3585" max="3585" width="56.88671875" style="1" customWidth="1"/>
    <col min="3586" max="3586" width="22.88671875" style="1" customWidth="1"/>
    <col min="3587" max="3587" width="82.5546875" style="1" bestFit="1" customWidth="1"/>
    <col min="3588" max="3588" width="34.109375" style="1" customWidth="1"/>
    <col min="3589" max="3837" width="8.88671875" style="1"/>
    <col min="3838" max="3838" width="2.88671875" style="1" customWidth="1"/>
    <col min="3839" max="3839" width="68.44140625" style="1" customWidth="1"/>
    <col min="3840" max="3840" width="17.5546875" style="1" customWidth="1"/>
    <col min="3841" max="3841" width="56.88671875" style="1" customWidth="1"/>
    <col min="3842" max="3842" width="22.88671875" style="1" customWidth="1"/>
    <col min="3843" max="3843" width="82.5546875" style="1" bestFit="1" customWidth="1"/>
    <col min="3844" max="3844" width="34.109375" style="1" customWidth="1"/>
    <col min="3845" max="4093" width="8.88671875" style="1"/>
    <col min="4094" max="4094" width="2.88671875" style="1" customWidth="1"/>
    <col min="4095" max="4095" width="68.44140625" style="1" customWidth="1"/>
    <col min="4096" max="4096" width="17.5546875" style="1" customWidth="1"/>
    <col min="4097" max="4097" width="56.88671875" style="1" customWidth="1"/>
    <col min="4098" max="4098" width="22.88671875" style="1" customWidth="1"/>
    <col min="4099" max="4099" width="82.5546875" style="1" bestFit="1" customWidth="1"/>
    <col min="4100" max="4100" width="34.109375" style="1" customWidth="1"/>
    <col min="4101" max="4349" width="8.88671875" style="1"/>
    <col min="4350" max="4350" width="2.88671875" style="1" customWidth="1"/>
    <col min="4351" max="4351" width="68.44140625" style="1" customWidth="1"/>
    <col min="4352" max="4352" width="17.5546875" style="1" customWidth="1"/>
    <col min="4353" max="4353" width="56.88671875" style="1" customWidth="1"/>
    <col min="4354" max="4354" width="22.88671875" style="1" customWidth="1"/>
    <col min="4355" max="4355" width="82.5546875" style="1" bestFit="1" customWidth="1"/>
    <col min="4356" max="4356" width="34.109375" style="1" customWidth="1"/>
    <col min="4357" max="4605" width="8.88671875" style="1"/>
    <col min="4606" max="4606" width="2.88671875" style="1" customWidth="1"/>
    <col min="4607" max="4607" width="68.44140625" style="1" customWidth="1"/>
    <col min="4608" max="4608" width="17.5546875" style="1" customWidth="1"/>
    <col min="4609" max="4609" width="56.88671875" style="1" customWidth="1"/>
    <col min="4610" max="4610" width="22.88671875" style="1" customWidth="1"/>
    <col min="4611" max="4611" width="82.5546875" style="1" bestFit="1" customWidth="1"/>
    <col min="4612" max="4612" width="34.109375" style="1" customWidth="1"/>
    <col min="4613" max="4861" width="8.88671875" style="1"/>
    <col min="4862" max="4862" width="2.88671875" style="1" customWidth="1"/>
    <col min="4863" max="4863" width="68.44140625" style="1" customWidth="1"/>
    <col min="4864" max="4864" width="17.5546875" style="1" customWidth="1"/>
    <col min="4865" max="4865" width="56.88671875" style="1" customWidth="1"/>
    <col min="4866" max="4866" width="22.88671875" style="1" customWidth="1"/>
    <col min="4867" max="4867" width="82.5546875" style="1" bestFit="1" customWidth="1"/>
    <col min="4868" max="4868" width="34.109375" style="1" customWidth="1"/>
    <col min="4869" max="5117" width="8.88671875" style="1"/>
    <col min="5118" max="5118" width="2.88671875" style="1" customWidth="1"/>
    <col min="5119" max="5119" width="68.44140625" style="1" customWidth="1"/>
    <col min="5120" max="5120" width="17.5546875" style="1" customWidth="1"/>
    <col min="5121" max="5121" width="56.88671875" style="1" customWidth="1"/>
    <col min="5122" max="5122" width="22.88671875" style="1" customWidth="1"/>
    <col min="5123" max="5123" width="82.5546875" style="1" bestFit="1" customWidth="1"/>
    <col min="5124" max="5124" width="34.109375" style="1" customWidth="1"/>
    <col min="5125" max="5373" width="8.88671875" style="1"/>
    <col min="5374" max="5374" width="2.88671875" style="1" customWidth="1"/>
    <col min="5375" max="5375" width="68.44140625" style="1" customWidth="1"/>
    <col min="5376" max="5376" width="17.5546875" style="1" customWidth="1"/>
    <col min="5377" max="5377" width="56.88671875" style="1" customWidth="1"/>
    <col min="5378" max="5378" width="22.88671875" style="1" customWidth="1"/>
    <col min="5379" max="5379" width="82.5546875" style="1" bestFit="1" customWidth="1"/>
    <col min="5380" max="5380" width="34.109375" style="1" customWidth="1"/>
    <col min="5381" max="5629" width="8.88671875" style="1"/>
    <col min="5630" max="5630" width="2.88671875" style="1" customWidth="1"/>
    <col min="5631" max="5631" width="68.44140625" style="1" customWidth="1"/>
    <col min="5632" max="5632" width="17.5546875" style="1" customWidth="1"/>
    <col min="5633" max="5633" width="56.88671875" style="1" customWidth="1"/>
    <col min="5634" max="5634" width="22.88671875" style="1" customWidth="1"/>
    <col min="5635" max="5635" width="82.5546875" style="1" bestFit="1" customWidth="1"/>
    <col min="5636" max="5636" width="34.109375" style="1" customWidth="1"/>
    <col min="5637" max="5885" width="8.88671875" style="1"/>
    <col min="5886" max="5886" width="2.88671875" style="1" customWidth="1"/>
    <col min="5887" max="5887" width="68.44140625" style="1" customWidth="1"/>
    <col min="5888" max="5888" width="17.5546875" style="1" customWidth="1"/>
    <col min="5889" max="5889" width="56.88671875" style="1" customWidth="1"/>
    <col min="5890" max="5890" width="22.88671875" style="1" customWidth="1"/>
    <col min="5891" max="5891" width="82.5546875" style="1" bestFit="1" customWidth="1"/>
    <col min="5892" max="5892" width="34.109375" style="1" customWidth="1"/>
    <col min="5893" max="6141" width="8.88671875" style="1"/>
    <col min="6142" max="6142" width="2.88671875" style="1" customWidth="1"/>
    <col min="6143" max="6143" width="68.44140625" style="1" customWidth="1"/>
    <col min="6144" max="6144" width="17.5546875" style="1" customWidth="1"/>
    <col min="6145" max="6145" width="56.88671875" style="1" customWidth="1"/>
    <col min="6146" max="6146" width="22.88671875" style="1" customWidth="1"/>
    <col min="6147" max="6147" width="82.5546875" style="1" bestFit="1" customWidth="1"/>
    <col min="6148" max="6148" width="34.109375" style="1" customWidth="1"/>
    <col min="6149" max="6397" width="8.88671875" style="1"/>
    <col min="6398" max="6398" width="2.88671875" style="1" customWidth="1"/>
    <col min="6399" max="6399" width="68.44140625" style="1" customWidth="1"/>
    <col min="6400" max="6400" width="17.5546875" style="1" customWidth="1"/>
    <col min="6401" max="6401" width="56.88671875" style="1" customWidth="1"/>
    <col min="6402" max="6402" width="22.88671875" style="1" customWidth="1"/>
    <col min="6403" max="6403" width="82.5546875" style="1" bestFit="1" customWidth="1"/>
    <col min="6404" max="6404" width="34.109375" style="1" customWidth="1"/>
    <col min="6405" max="6653" width="8.88671875" style="1"/>
    <col min="6654" max="6654" width="2.88671875" style="1" customWidth="1"/>
    <col min="6655" max="6655" width="68.44140625" style="1" customWidth="1"/>
    <col min="6656" max="6656" width="17.5546875" style="1" customWidth="1"/>
    <col min="6657" max="6657" width="56.88671875" style="1" customWidth="1"/>
    <col min="6658" max="6658" width="22.88671875" style="1" customWidth="1"/>
    <col min="6659" max="6659" width="82.5546875" style="1" bestFit="1" customWidth="1"/>
    <col min="6660" max="6660" width="34.109375" style="1" customWidth="1"/>
    <col min="6661" max="6909" width="8.88671875" style="1"/>
    <col min="6910" max="6910" width="2.88671875" style="1" customWidth="1"/>
    <col min="6911" max="6911" width="68.44140625" style="1" customWidth="1"/>
    <col min="6912" max="6912" width="17.5546875" style="1" customWidth="1"/>
    <col min="6913" max="6913" width="56.88671875" style="1" customWidth="1"/>
    <col min="6914" max="6914" width="22.88671875" style="1" customWidth="1"/>
    <col min="6915" max="6915" width="82.5546875" style="1" bestFit="1" customWidth="1"/>
    <col min="6916" max="6916" width="34.109375" style="1" customWidth="1"/>
    <col min="6917" max="7165" width="8.88671875" style="1"/>
    <col min="7166" max="7166" width="2.88671875" style="1" customWidth="1"/>
    <col min="7167" max="7167" width="68.44140625" style="1" customWidth="1"/>
    <col min="7168" max="7168" width="17.5546875" style="1" customWidth="1"/>
    <col min="7169" max="7169" width="56.88671875" style="1" customWidth="1"/>
    <col min="7170" max="7170" width="22.88671875" style="1" customWidth="1"/>
    <col min="7171" max="7171" width="82.5546875" style="1" bestFit="1" customWidth="1"/>
    <col min="7172" max="7172" width="34.109375" style="1" customWidth="1"/>
    <col min="7173" max="7421" width="8.88671875" style="1"/>
    <col min="7422" max="7422" width="2.88671875" style="1" customWidth="1"/>
    <col min="7423" max="7423" width="68.44140625" style="1" customWidth="1"/>
    <col min="7424" max="7424" width="17.5546875" style="1" customWidth="1"/>
    <col min="7425" max="7425" width="56.88671875" style="1" customWidth="1"/>
    <col min="7426" max="7426" width="22.88671875" style="1" customWidth="1"/>
    <col min="7427" max="7427" width="82.5546875" style="1" bestFit="1" customWidth="1"/>
    <col min="7428" max="7428" width="34.109375" style="1" customWidth="1"/>
    <col min="7429" max="7677" width="8.88671875" style="1"/>
    <col min="7678" max="7678" width="2.88671875" style="1" customWidth="1"/>
    <col min="7679" max="7679" width="68.44140625" style="1" customWidth="1"/>
    <col min="7680" max="7680" width="17.5546875" style="1" customWidth="1"/>
    <col min="7681" max="7681" width="56.88671875" style="1" customWidth="1"/>
    <col min="7682" max="7682" width="22.88671875" style="1" customWidth="1"/>
    <col min="7683" max="7683" width="82.5546875" style="1" bestFit="1" customWidth="1"/>
    <col min="7684" max="7684" width="34.109375" style="1" customWidth="1"/>
    <col min="7685" max="7933" width="8.88671875" style="1"/>
    <col min="7934" max="7934" width="2.88671875" style="1" customWidth="1"/>
    <col min="7935" max="7935" width="68.44140625" style="1" customWidth="1"/>
    <col min="7936" max="7936" width="17.5546875" style="1" customWidth="1"/>
    <col min="7937" max="7937" width="56.88671875" style="1" customWidth="1"/>
    <col min="7938" max="7938" width="22.88671875" style="1" customWidth="1"/>
    <col min="7939" max="7939" width="82.5546875" style="1" bestFit="1" customWidth="1"/>
    <col min="7940" max="7940" width="34.109375" style="1" customWidth="1"/>
    <col min="7941" max="8189" width="8.88671875" style="1"/>
    <col min="8190" max="8190" width="2.88671875" style="1" customWidth="1"/>
    <col min="8191" max="8191" width="68.44140625" style="1" customWidth="1"/>
    <col min="8192" max="8192" width="17.5546875" style="1" customWidth="1"/>
    <col min="8193" max="8193" width="56.88671875" style="1" customWidth="1"/>
    <col min="8194" max="8194" width="22.88671875" style="1" customWidth="1"/>
    <col min="8195" max="8195" width="82.5546875" style="1" bestFit="1" customWidth="1"/>
    <col min="8196" max="8196" width="34.109375" style="1" customWidth="1"/>
    <col min="8197" max="8445" width="8.88671875" style="1"/>
    <col min="8446" max="8446" width="2.88671875" style="1" customWidth="1"/>
    <col min="8447" max="8447" width="68.44140625" style="1" customWidth="1"/>
    <col min="8448" max="8448" width="17.5546875" style="1" customWidth="1"/>
    <col min="8449" max="8449" width="56.88671875" style="1" customWidth="1"/>
    <col min="8450" max="8450" width="22.88671875" style="1" customWidth="1"/>
    <col min="8451" max="8451" width="82.5546875" style="1" bestFit="1" customWidth="1"/>
    <col min="8452" max="8452" width="34.109375" style="1" customWidth="1"/>
    <col min="8453" max="8701" width="8.88671875" style="1"/>
    <col min="8702" max="8702" width="2.88671875" style="1" customWidth="1"/>
    <col min="8703" max="8703" width="68.44140625" style="1" customWidth="1"/>
    <col min="8704" max="8704" width="17.5546875" style="1" customWidth="1"/>
    <col min="8705" max="8705" width="56.88671875" style="1" customWidth="1"/>
    <col min="8706" max="8706" width="22.88671875" style="1" customWidth="1"/>
    <col min="8707" max="8707" width="82.5546875" style="1" bestFit="1" customWidth="1"/>
    <col min="8708" max="8708" width="34.109375" style="1" customWidth="1"/>
    <col min="8709" max="8957" width="8.88671875" style="1"/>
    <col min="8958" max="8958" width="2.88671875" style="1" customWidth="1"/>
    <col min="8959" max="8959" width="68.44140625" style="1" customWidth="1"/>
    <col min="8960" max="8960" width="17.5546875" style="1" customWidth="1"/>
    <col min="8961" max="8961" width="56.88671875" style="1" customWidth="1"/>
    <col min="8962" max="8962" width="22.88671875" style="1" customWidth="1"/>
    <col min="8963" max="8963" width="82.5546875" style="1" bestFit="1" customWidth="1"/>
    <col min="8964" max="8964" width="34.109375" style="1" customWidth="1"/>
    <col min="8965" max="9213" width="8.88671875" style="1"/>
    <col min="9214" max="9214" width="2.88671875" style="1" customWidth="1"/>
    <col min="9215" max="9215" width="68.44140625" style="1" customWidth="1"/>
    <col min="9216" max="9216" width="17.5546875" style="1" customWidth="1"/>
    <col min="9217" max="9217" width="56.88671875" style="1" customWidth="1"/>
    <col min="9218" max="9218" width="22.88671875" style="1" customWidth="1"/>
    <col min="9219" max="9219" width="82.5546875" style="1" bestFit="1" customWidth="1"/>
    <col min="9220" max="9220" width="34.109375" style="1" customWidth="1"/>
    <col min="9221" max="9469" width="8.88671875" style="1"/>
    <col min="9470" max="9470" width="2.88671875" style="1" customWidth="1"/>
    <col min="9471" max="9471" width="68.44140625" style="1" customWidth="1"/>
    <col min="9472" max="9472" width="17.5546875" style="1" customWidth="1"/>
    <col min="9473" max="9473" width="56.88671875" style="1" customWidth="1"/>
    <col min="9474" max="9474" width="22.88671875" style="1" customWidth="1"/>
    <col min="9475" max="9475" width="82.5546875" style="1" bestFit="1" customWidth="1"/>
    <col min="9476" max="9476" width="34.109375" style="1" customWidth="1"/>
    <col min="9477" max="9725" width="8.88671875" style="1"/>
    <col min="9726" max="9726" width="2.88671875" style="1" customWidth="1"/>
    <col min="9727" max="9727" width="68.44140625" style="1" customWidth="1"/>
    <col min="9728" max="9728" width="17.5546875" style="1" customWidth="1"/>
    <col min="9729" max="9729" width="56.88671875" style="1" customWidth="1"/>
    <col min="9730" max="9730" width="22.88671875" style="1" customWidth="1"/>
    <col min="9731" max="9731" width="82.5546875" style="1" bestFit="1" customWidth="1"/>
    <col min="9732" max="9732" width="34.109375" style="1" customWidth="1"/>
    <col min="9733" max="9981" width="8.88671875" style="1"/>
    <col min="9982" max="9982" width="2.88671875" style="1" customWidth="1"/>
    <col min="9983" max="9983" width="68.44140625" style="1" customWidth="1"/>
    <col min="9984" max="9984" width="17.5546875" style="1" customWidth="1"/>
    <col min="9985" max="9985" width="56.88671875" style="1" customWidth="1"/>
    <col min="9986" max="9986" width="22.88671875" style="1" customWidth="1"/>
    <col min="9987" max="9987" width="82.5546875" style="1" bestFit="1" customWidth="1"/>
    <col min="9988" max="9988" width="34.109375" style="1" customWidth="1"/>
    <col min="9989" max="10237" width="8.88671875" style="1"/>
    <col min="10238" max="10238" width="2.88671875" style="1" customWidth="1"/>
    <col min="10239" max="10239" width="68.44140625" style="1" customWidth="1"/>
    <col min="10240" max="10240" width="17.5546875" style="1" customWidth="1"/>
    <col min="10241" max="10241" width="56.88671875" style="1" customWidth="1"/>
    <col min="10242" max="10242" width="22.88671875" style="1" customWidth="1"/>
    <col min="10243" max="10243" width="82.5546875" style="1" bestFit="1" customWidth="1"/>
    <col min="10244" max="10244" width="34.109375" style="1" customWidth="1"/>
    <col min="10245" max="10493" width="8.88671875" style="1"/>
    <col min="10494" max="10494" width="2.88671875" style="1" customWidth="1"/>
    <col min="10495" max="10495" width="68.44140625" style="1" customWidth="1"/>
    <col min="10496" max="10496" width="17.5546875" style="1" customWidth="1"/>
    <col min="10497" max="10497" width="56.88671875" style="1" customWidth="1"/>
    <col min="10498" max="10498" width="22.88671875" style="1" customWidth="1"/>
    <col min="10499" max="10499" width="82.5546875" style="1" bestFit="1" customWidth="1"/>
    <col min="10500" max="10500" width="34.109375" style="1" customWidth="1"/>
    <col min="10501" max="10749" width="8.88671875" style="1"/>
    <col min="10750" max="10750" width="2.88671875" style="1" customWidth="1"/>
    <col min="10751" max="10751" width="68.44140625" style="1" customWidth="1"/>
    <col min="10752" max="10752" width="17.5546875" style="1" customWidth="1"/>
    <col min="10753" max="10753" width="56.88671875" style="1" customWidth="1"/>
    <col min="10754" max="10754" width="22.88671875" style="1" customWidth="1"/>
    <col min="10755" max="10755" width="82.5546875" style="1" bestFit="1" customWidth="1"/>
    <col min="10756" max="10756" width="34.109375" style="1" customWidth="1"/>
    <col min="10757" max="11005" width="8.88671875" style="1"/>
    <col min="11006" max="11006" width="2.88671875" style="1" customWidth="1"/>
    <col min="11007" max="11007" width="68.44140625" style="1" customWidth="1"/>
    <col min="11008" max="11008" width="17.5546875" style="1" customWidth="1"/>
    <col min="11009" max="11009" width="56.88671875" style="1" customWidth="1"/>
    <col min="11010" max="11010" width="22.88671875" style="1" customWidth="1"/>
    <col min="11011" max="11011" width="82.5546875" style="1" bestFit="1" customWidth="1"/>
    <col min="11012" max="11012" width="34.109375" style="1" customWidth="1"/>
    <col min="11013" max="11261" width="8.88671875" style="1"/>
    <col min="11262" max="11262" width="2.88671875" style="1" customWidth="1"/>
    <col min="11263" max="11263" width="68.44140625" style="1" customWidth="1"/>
    <col min="11264" max="11264" width="17.5546875" style="1" customWidth="1"/>
    <col min="11265" max="11265" width="56.88671875" style="1" customWidth="1"/>
    <col min="11266" max="11266" width="22.88671875" style="1" customWidth="1"/>
    <col min="11267" max="11267" width="82.5546875" style="1" bestFit="1" customWidth="1"/>
    <col min="11268" max="11268" width="34.109375" style="1" customWidth="1"/>
    <col min="11269" max="11517" width="8.88671875" style="1"/>
    <col min="11518" max="11518" width="2.88671875" style="1" customWidth="1"/>
    <col min="11519" max="11519" width="68.44140625" style="1" customWidth="1"/>
    <col min="11520" max="11520" width="17.5546875" style="1" customWidth="1"/>
    <col min="11521" max="11521" width="56.88671875" style="1" customWidth="1"/>
    <col min="11522" max="11522" width="22.88671875" style="1" customWidth="1"/>
    <col min="11523" max="11523" width="82.5546875" style="1" bestFit="1" customWidth="1"/>
    <col min="11524" max="11524" width="34.109375" style="1" customWidth="1"/>
    <col min="11525" max="11773" width="8.88671875" style="1"/>
    <col min="11774" max="11774" width="2.88671875" style="1" customWidth="1"/>
    <col min="11775" max="11775" width="68.44140625" style="1" customWidth="1"/>
    <col min="11776" max="11776" width="17.5546875" style="1" customWidth="1"/>
    <col min="11777" max="11777" width="56.88671875" style="1" customWidth="1"/>
    <col min="11778" max="11778" width="22.88671875" style="1" customWidth="1"/>
    <col min="11779" max="11779" width="82.5546875" style="1" bestFit="1" customWidth="1"/>
    <col min="11780" max="11780" width="34.109375" style="1" customWidth="1"/>
    <col min="11781" max="12029" width="8.88671875" style="1"/>
    <col min="12030" max="12030" width="2.88671875" style="1" customWidth="1"/>
    <col min="12031" max="12031" width="68.44140625" style="1" customWidth="1"/>
    <col min="12032" max="12032" width="17.5546875" style="1" customWidth="1"/>
    <col min="12033" max="12033" width="56.88671875" style="1" customWidth="1"/>
    <col min="12034" max="12034" width="22.88671875" style="1" customWidth="1"/>
    <col min="12035" max="12035" width="82.5546875" style="1" bestFit="1" customWidth="1"/>
    <col min="12036" max="12036" width="34.109375" style="1" customWidth="1"/>
    <col min="12037" max="12285" width="8.88671875" style="1"/>
    <col min="12286" max="12286" width="2.88671875" style="1" customWidth="1"/>
    <col min="12287" max="12287" width="68.44140625" style="1" customWidth="1"/>
    <col min="12288" max="12288" width="17.5546875" style="1" customWidth="1"/>
    <col min="12289" max="12289" width="56.88671875" style="1" customWidth="1"/>
    <col min="12290" max="12290" width="22.88671875" style="1" customWidth="1"/>
    <col min="12291" max="12291" width="82.5546875" style="1" bestFit="1" customWidth="1"/>
    <col min="12292" max="12292" width="34.109375" style="1" customWidth="1"/>
    <col min="12293" max="12541" width="8.88671875" style="1"/>
    <col min="12542" max="12542" width="2.88671875" style="1" customWidth="1"/>
    <col min="12543" max="12543" width="68.44140625" style="1" customWidth="1"/>
    <col min="12544" max="12544" width="17.5546875" style="1" customWidth="1"/>
    <col min="12545" max="12545" width="56.88671875" style="1" customWidth="1"/>
    <col min="12546" max="12546" width="22.88671875" style="1" customWidth="1"/>
    <col min="12547" max="12547" width="82.5546875" style="1" bestFit="1" customWidth="1"/>
    <col min="12548" max="12548" width="34.109375" style="1" customWidth="1"/>
    <col min="12549" max="12797" width="8.88671875" style="1"/>
    <col min="12798" max="12798" width="2.88671875" style="1" customWidth="1"/>
    <col min="12799" max="12799" width="68.44140625" style="1" customWidth="1"/>
    <col min="12800" max="12800" width="17.5546875" style="1" customWidth="1"/>
    <col min="12801" max="12801" width="56.88671875" style="1" customWidth="1"/>
    <col min="12802" max="12802" width="22.88671875" style="1" customWidth="1"/>
    <col min="12803" max="12803" width="82.5546875" style="1" bestFit="1" customWidth="1"/>
    <col min="12804" max="12804" width="34.109375" style="1" customWidth="1"/>
    <col min="12805" max="13053" width="8.88671875" style="1"/>
    <col min="13054" max="13054" width="2.88671875" style="1" customWidth="1"/>
    <col min="13055" max="13055" width="68.44140625" style="1" customWidth="1"/>
    <col min="13056" max="13056" width="17.5546875" style="1" customWidth="1"/>
    <col min="13057" max="13057" width="56.88671875" style="1" customWidth="1"/>
    <col min="13058" max="13058" width="22.88671875" style="1" customWidth="1"/>
    <col min="13059" max="13059" width="82.5546875" style="1" bestFit="1" customWidth="1"/>
    <col min="13060" max="13060" width="34.109375" style="1" customWidth="1"/>
    <col min="13061" max="13309" width="8.88671875" style="1"/>
    <col min="13310" max="13310" width="2.88671875" style="1" customWidth="1"/>
    <col min="13311" max="13311" width="68.44140625" style="1" customWidth="1"/>
    <col min="13312" max="13312" width="17.5546875" style="1" customWidth="1"/>
    <col min="13313" max="13313" width="56.88671875" style="1" customWidth="1"/>
    <col min="13314" max="13314" width="22.88671875" style="1" customWidth="1"/>
    <col min="13315" max="13315" width="82.5546875" style="1" bestFit="1" customWidth="1"/>
    <col min="13316" max="13316" width="34.109375" style="1" customWidth="1"/>
    <col min="13317" max="13565" width="8.88671875" style="1"/>
    <col min="13566" max="13566" width="2.88671875" style="1" customWidth="1"/>
    <col min="13567" max="13567" width="68.44140625" style="1" customWidth="1"/>
    <col min="13568" max="13568" width="17.5546875" style="1" customWidth="1"/>
    <col min="13569" max="13569" width="56.88671875" style="1" customWidth="1"/>
    <col min="13570" max="13570" width="22.88671875" style="1" customWidth="1"/>
    <col min="13571" max="13571" width="82.5546875" style="1" bestFit="1" customWidth="1"/>
    <col min="13572" max="13572" width="34.109375" style="1" customWidth="1"/>
    <col min="13573" max="13821" width="8.88671875" style="1"/>
    <col min="13822" max="13822" width="2.88671875" style="1" customWidth="1"/>
    <col min="13823" max="13823" width="68.44140625" style="1" customWidth="1"/>
    <col min="13824" max="13824" width="17.5546875" style="1" customWidth="1"/>
    <col min="13825" max="13825" width="56.88671875" style="1" customWidth="1"/>
    <col min="13826" max="13826" width="22.88671875" style="1" customWidth="1"/>
    <col min="13827" max="13827" width="82.5546875" style="1" bestFit="1" customWidth="1"/>
    <col min="13828" max="13828" width="34.109375" style="1" customWidth="1"/>
    <col min="13829" max="14077" width="8.88671875" style="1"/>
    <col min="14078" max="14078" width="2.88671875" style="1" customWidth="1"/>
    <col min="14079" max="14079" width="68.44140625" style="1" customWidth="1"/>
    <col min="14080" max="14080" width="17.5546875" style="1" customWidth="1"/>
    <col min="14081" max="14081" width="56.88671875" style="1" customWidth="1"/>
    <col min="14082" max="14082" width="22.88671875" style="1" customWidth="1"/>
    <col min="14083" max="14083" width="82.5546875" style="1" bestFit="1" customWidth="1"/>
    <col min="14084" max="14084" width="34.109375" style="1" customWidth="1"/>
    <col min="14085" max="14333" width="8.88671875" style="1"/>
    <col min="14334" max="14334" width="2.88671875" style="1" customWidth="1"/>
    <col min="14335" max="14335" width="68.44140625" style="1" customWidth="1"/>
    <col min="14336" max="14336" width="17.5546875" style="1" customWidth="1"/>
    <col min="14337" max="14337" width="56.88671875" style="1" customWidth="1"/>
    <col min="14338" max="14338" width="22.88671875" style="1" customWidth="1"/>
    <col min="14339" max="14339" width="82.5546875" style="1" bestFit="1" customWidth="1"/>
    <col min="14340" max="14340" width="34.109375" style="1" customWidth="1"/>
    <col min="14341" max="14589" width="8.88671875" style="1"/>
    <col min="14590" max="14590" width="2.88671875" style="1" customWidth="1"/>
    <col min="14591" max="14591" width="68.44140625" style="1" customWidth="1"/>
    <col min="14592" max="14592" width="17.5546875" style="1" customWidth="1"/>
    <col min="14593" max="14593" width="56.88671875" style="1" customWidth="1"/>
    <col min="14594" max="14594" width="22.88671875" style="1" customWidth="1"/>
    <col min="14595" max="14595" width="82.5546875" style="1" bestFit="1" customWidth="1"/>
    <col min="14596" max="14596" width="34.109375" style="1" customWidth="1"/>
    <col min="14597" max="14845" width="8.88671875" style="1"/>
    <col min="14846" max="14846" width="2.88671875" style="1" customWidth="1"/>
    <col min="14847" max="14847" width="68.44140625" style="1" customWidth="1"/>
    <col min="14848" max="14848" width="17.5546875" style="1" customWidth="1"/>
    <col min="14849" max="14849" width="56.88671875" style="1" customWidth="1"/>
    <col min="14850" max="14850" width="22.88671875" style="1" customWidth="1"/>
    <col min="14851" max="14851" width="82.5546875" style="1" bestFit="1" customWidth="1"/>
    <col min="14852" max="14852" width="34.109375" style="1" customWidth="1"/>
    <col min="14853" max="15101" width="8.88671875" style="1"/>
    <col min="15102" max="15102" width="2.88671875" style="1" customWidth="1"/>
    <col min="15103" max="15103" width="68.44140625" style="1" customWidth="1"/>
    <col min="15104" max="15104" width="17.5546875" style="1" customWidth="1"/>
    <col min="15105" max="15105" width="56.88671875" style="1" customWidth="1"/>
    <col min="15106" max="15106" width="22.88671875" style="1" customWidth="1"/>
    <col min="15107" max="15107" width="82.5546875" style="1" bestFit="1" customWidth="1"/>
    <col min="15108" max="15108" width="34.109375" style="1" customWidth="1"/>
    <col min="15109" max="15357" width="8.88671875" style="1"/>
    <col min="15358" max="15358" width="2.88671875" style="1" customWidth="1"/>
    <col min="15359" max="15359" width="68.44140625" style="1" customWidth="1"/>
    <col min="15360" max="15360" width="17.5546875" style="1" customWidth="1"/>
    <col min="15361" max="15361" width="56.88671875" style="1" customWidth="1"/>
    <col min="15362" max="15362" width="22.88671875" style="1" customWidth="1"/>
    <col min="15363" max="15363" width="82.5546875" style="1" bestFit="1" customWidth="1"/>
    <col min="15364" max="15364" width="34.109375" style="1" customWidth="1"/>
    <col min="15365" max="15613" width="8.88671875" style="1"/>
    <col min="15614" max="15614" width="2.88671875" style="1" customWidth="1"/>
    <col min="15615" max="15615" width="68.44140625" style="1" customWidth="1"/>
    <col min="15616" max="15616" width="17.5546875" style="1" customWidth="1"/>
    <col min="15617" max="15617" width="56.88671875" style="1" customWidth="1"/>
    <col min="15618" max="15618" width="22.88671875" style="1" customWidth="1"/>
    <col min="15619" max="15619" width="82.5546875" style="1" bestFit="1" customWidth="1"/>
    <col min="15620" max="15620" width="34.109375" style="1" customWidth="1"/>
    <col min="15621" max="15869" width="8.88671875" style="1"/>
    <col min="15870" max="15870" width="2.88671875" style="1" customWidth="1"/>
    <col min="15871" max="15871" width="68.44140625" style="1" customWidth="1"/>
    <col min="15872" max="15872" width="17.5546875" style="1" customWidth="1"/>
    <col min="15873" max="15873" width="56.88671875" style="1" customWidth="1"/>
    <col min="15874" max="15874" width="22.88671875" style="1" customWidth="1"/>
    <col min="15875" max="15875" width="82.5546875" style="1" bestFit="1" customWidth="1"/>
    <col min="15876" max="15876" width="34.109375" style="1" customWidth="1"/>
    <col min="15877" max="16125" width="8.88671875" style="1"/>
    <col min="16126" max="16126" width="2.88671875" style="1" customWidth="1"/>
    <col min="16127" max="16127" width="68.44140625" style="1" customWidth="1"/>
    <col min="16128" max="16128" width="17.5546875" style="1" customWidth="1"/>
    <col min="16129" max="16129" width="56.88671875" style="1" customWidth="1"/>
    <col min="16130" max="16130" width="22.88671875" style="1" customWidth="1"/>
    <col min="16131" max="16131" width="82.5546875" style="1" bestFit="1" customWidth="1"/>
    <col min="16132" max="16132" width="34.109375" style="1" customWidth="1"/>
    <col min="16133" max="16381" width="8.88671875" style="1"/>
    <col min="16382" max="16384" width="8.88671875" style="1" customWidth="1"/>
  </cols>
  <sheetData>
    <row r="1" spans="2:8" ht="70.2" customHeight="1" thickBot="1" x14ac:dyDescent="0.35">
      <c r="B1" s="45" t="s">
        <v>62</v>
      </c>
      <c r="C1" s="46"/>
      <c r="D1" s="47"/>
      <c r="E1" s="48"/>
    </row>
    <row r="2" spans="2:8" s="2" customFormat="1" ht="52.2" customHeight="1" thickBot="1" x14ac:dyDescent="0.35">
      <c r="B2" s="40" t="s">
        <v>61</v>
      </c>
      <c r="C2" s="41"/>
      <c r="D2" s="41"/>
      <c r="E2" s="42"/>
      <c r="H2" s="21"/>
    </row>
    <row r="3" spans="2:8" ht="22.2" customHeight="1" x14ac:dyDescent="0.3">
      <c r="B3" s="24" t="s">
        <v>0</v>
      </c>
      <c r="C3" s="54" t="s">
        <v>1</v>
      </c>
      <c r="D3" s="55"/>
      <c r="E3" s="23" t="s">
        <v>2</v>
      </c>
      <c r="G3" s="4"/>
    </row>
    <row r="4" spans="2:8" ht="43.2" x14ac:dyDescent="0.3">
      <c r="B4" s="11" t="s">
        <v>3</v>
      </c>
      <c r="C4" s="43">
        <v>300</v>
      </c>
      <c r="D4" s="44"/>
      <c r="E4" s="34" t="s">
        <v>36</v>
      </c>
      <c r="G4" s="2"/>
      <c r="H4" s="2"/>
    </row>
    <row r="5" spans="2:8" x14ac:dyDescent="0.3">
      <c r="B5" s="11" t="s">
        <v>23</v>
      </c>
      <c r="C5" s="43">
        <v>2</v>
      </c>
      <c r="D5" s="44"/>
      <c r="E5" s="34"/>
    </row>
    <row r="6" spans="2:8" s="3" customFormat="1" ht="72" x14ac:dyDescent="0.3">
      <c r="B6" s="11" t="s">
        <v>46</v>
      </c>
      <c r="C6" s="43">
        <v>11</v>
      </c>
      <c r="D6" s="44"/>
      <c r="E6" s="34" t="s">
        <v>63</v>
      </c>
    </row>
    <row r="7" spans="2:8" ht="57.6" x14ac:dyDescent="0.3">
      <c r="B7" s="11" t="s">
        <v>34</v>
      </c>
      <c r="C7" s="43">
        <v>12</v>
      </c>
      <c r="D7" s="44"/>
      <c r="E7" s="34" t="s">
        <v>52</v>
      </c>
    </row>
    <row r="8" spans="2:8" ht="57.6" x14ac:dyDescent="0.3">
      <c r="B8" s="11" t="s">
        <v>47</v>
      </c>
      <c r="C8" s="62">
        <v>5</v>
      </c>
      <c r="D8" s="63"/>
      <c r="E8" s="35" t="s">
        <v>53</v>
      </c>
    </row>
    <row r="9" spans="2:8" ht="57.6" x14ac:dyDescent="0.3">
      <c r="B9" s="11" t="s">
        <v>55</v>
      </c>
      <c r="C9" s="56">
        <v>3</v>
      </c>
      <c r="D9" s="57"/>
      <c r="E9" s="34" t="s">
        <v>64</v>
      </c>
    </row>
    <row r="10" spans="2:8" x14ac:dyDescent="0.3">
      <c r="B10" s="11" t="s">
        <v>31</v>
      </c>
      <c r="C10" s="58">
        <v>100</v>
      </c>
      <c r="D10" s="59"/>
      <c r="E10" s="35" t="s">
        <v>6</v>
      </c>
    </row>
    <row r="11" spans="2:8" ht="28.8" x14ac:dyDescent="0.3">
      <c r="B11" s="11" t="s">
        <v>25</v>
      </c>
      <c r="C11" s="43" t="s">
        <v>5</v>
      </c>
      <c r="D11" s="44"/>
      <c r="E11" s="34" t="s">
        <v>4</v>
      </c>
    </row>
    <row r="12" spans="2:8" ht="15" thickBot="1" x14ac:dyDescent="0.35">
      <c r="B12" s="12" t="s">
        <v>32</v>
      </c>
      <c r="C12" s="60">
        <v>45</v>
      </c>
      <c r="D12" s="61"/>
      <c r="E12" s="36" t="s">
        <v>6</v>
      </c>
    </row>
    <row r="13" spans="2:8" s="6" customFormat="1" ht="18.600000000000001" thickBot="1" x14ac:dyDescent="0.35">
      <c r="B13" s="13"/>
      <c r="C13" s="14" t="s">
        <v>16</v>
      </c>
      <c r="D13" s="15">
        <f>SUM(C40)</f>
        <v>13130</v>
      </c>
      <c r="E13" s="10"/>
    </row>
    <row r="14" spans="2:8" ht="15" thickBot="1" x14ac:dyDescent="0.35"/>
    <row r="15" spans="2:8" s="8" customFormat="1" ht="36" x14ac:dyDescent="0.3">
      <c r="B15" s="30" t="s">
        <v>7</v>
      </c>
      <c r="C15" s="31" t="s">
        <v>8</v>
      </c>
      <c r="D15" s="31" t="s">
        <v>9</v>
      </c>
      <c r="E15" s="32" t="s">
        <v>2</v>
      </c>
    </row>
    <row r="16" spans="2:8" x14ac:dyDescent="0.3">
      <c r="B16" s="49" t="s">
        <v>37</v>
      </c>
      <c r="C16" s="50"/>
      <c r="D16" s="50"/>
      <c r="E16" s="51"/>
    </row>
    <row r="17" spans="2:9" s="9" customFormat="1" ht="43.2" x14ac:dyDescent="0.3">
      <c r="B17" s="16" t="s">
        <v>38</v>
      </c>
      <c r="C17" s="26">
        <v>4</v>
      </c>
      <c r="D17" s="26">
        <v>0</v>
      </c>
      <c r="E17" s="33" t="s">
        <v>54</v>
      </c>
      <c r="I17" s="17"/>
    </row>
    <row r="18" spans="2:9" s="9" customFormat="1" ht="38.25" customHeight="1" x14ac:dyDescent="0.3">
      <c r="B18" s="16" t="s">
        <v>10</v>
      </c>
      <c r="C18" s="26">
        <v>8</v>
      </c>
      <c r="D18" s="26">
        <v>0</v>
      </c>
      <c r="E18" s="33" t="s">
        <v>65</v>
      </c>
    </row>
    <row r="19" spans="2:9" s="9" customFormat="1" ht="28.8" x14ac:dyDescent="0.3">
      <c r="B19" s="16" t="s">
        <v>11</v>
      </c>
      <c r="C19" s="26">
        <f>IF(C11="Yes",1,4)</f>
        <v>1</v>
      </c>
      <c r="D19" s="26">
        <f>IF(C11="Yes",3,0)</f>
        <v>3</v>
      </c>
      <c r="E19" s="33" t="s">
        <v>56</v>
      </c>
    </row>
    <row r="20" spans="2:9" s="9" customFormat="1" x14ac:dyDescent="0.3">
      <c r="B20" s="16" t="s">
        <v>39</v>
      </c>
      <c r="C20" s="26">
        <f>IF(C11="Yes",3,8)</f>
        <v>3</v>
      </c>
      <c r="D20" s="26">
        <f>IF(C11="Yes",5,0)</f>
        <v>5</v>
      </c>
      <c r="E20" s="33" t="s">
        <v>40</v>
      </c>
    </row>
    <row r="21" spans="2:9" s="9" customFormat="1" ht="32.4" customHeight="1" x14ac:dyDescent="0.3">
      <c r="B21" s="16" t="s">
        <v>48</v>
      </c>
      <c r="C21" s="26">
        <f>IF(C11="Yes",1,2)</f>
        <v>1</v>
      </c>
      <c r="D21" s="26">
        <f>IF(C11="Yes",1,0)</f>
        <v>1</v>
      </c>
      <c r="E21" s="33" t="s">
        <v>66</v>
      </c>
    </row>
    <row r="22" spans="2:9" s="9" customFormat="1" x14ac:dyDescent="0.3">
      <c r="B22" s="16" t="s">
        <v>49</v>
      </c>
      <c r="C22" s="26">
        <f>IF(C11="Yes",3,1)</f>
        <v>3</v>
      </c>
      <c r="D22" s="26">
        <f>IF(C11="Yes",2,0)</f>
        <v>2</v>
      </c>
      <c r="E22" s="33" t="s">
        <v>57</v>
      </c>
    </row>
    <row r="23" spans="2:9" s="9" customFormat="1" x14ac:dyDescent="0.3">
      <c r="B23" s="16" t="s">
        <v>58</v>
      </c>
      <c r="C23" s="26">
        <f>IF(C11="Yes",(1*C5),(8*C5))</f>
        <v>2</v>
      </c>
      <c r="D23" s="26">
        <f>IF(C11="Yes",(7*C5),(0))</f>
        <v>14</v>
      </c>
      <c r="E23" s="33" t="s">
        <v>28</v>
      </c>
    </row>
    <row r="24" spans="2:9" s="9" customFormat="1" x14ac:dyDescent="0.3">
      <c r="B24" s="49" t="s">
        <v>12</v>
      </c>
      <c r="C24" s="50"/>
      <c r="D24" s="50"/>
      <c r="E24" s="51"/>
    </row>
    <row r="25" spans="2:9" s="9" customFormat="1" x14ac:dyDescent="0.3">
      <c r="B25" s="16" t="s">
        <v>45</v>
      </c>
      <c r="C25" s="26">
        <f>IF(C11="Yes",0,(8*C5))</f>
        <v>0</v>
      </c>
      <c r="D25" s="26">
        <f>IF(C11="Yes",(8*C5),0)</f>
        <v>16</v>
      </c>
      <c r="E25" s="37" t="s">
        <v>27</v>
      </c>
    </row>
    <row r="26" spans="2:9" s="9" customFormat="1" x14ac:dyDescent="0.3">
      <c r="B26" s="16" t="s">
        <v>50</v>
      </c>
      <c r="C26" s="26">
        <v>1</v>
      </c>
      <c r="D26" s="26">
        <v>0</v>
      </c>
      <c r="E26" s="37" t="s">
        <v>44</v>
      </c>
    </row>
    <row r="27" spans="2:9" s="9" customFormat="1" x14ac:dyDescent="0.3">
      <c r="B27" s="16" t="s">
        <v>43</v>
      </c>
      <c r="C27" s="26">
        <f>IF(C11="Yes",0,(C7))</f>
        <v>0</v>
      </c>
      <c r="D27" s="26">
        <f>IF(C11="Yes",(C7),0)</f>
        <v>12</v>
      </c>
      <c r="E27" s="33" t="s">
        <v>24</v>
      </c>
    </row>
    <row r="28" spans="2:9" s="9" customFormat="1" x14ac:dyDescent="0.3">
      <c r="B28" s="49" t="s">
        <v>13</v>
      </c>
      <c r="C28" s="50"/>
      <c r="D28" s="50"/>
      <c r="E28" s="51"/>
    </row>
    <row r="29" spans="2:9" s="9" customFormat="1" x14ac:dyDescent="0.3">
      <c r="B29" s="16" t="s">
        <v>17</v>
      </c>
      <c r="C29" s="27">
        <f>IF(C11="Yes",(1/60*C4),(5/60*C4))</f>
        <v>5</v>
      </c>
      <c r="D29" s="27">
        <f>IF(C11="Yes",(4/60*C4),0)</f>
        <v>20</v>
      </c>
      <c r="E29" s="33" t="s">
        <v>33</v>
      </c>
    </row>
    <row r="30" spans="2:9" s="9" customFormat="1" x14ac:dyDescent="0.3">
      <c r="B30" s="49" t="s">
        <v>14</v>
      </c>
      <c r="C30" s="50"/>
      <c r="D30" s="50"/>
      <c r="E30" s="51"/>
    </row>
    <row r="31" spans="2:9" s="9" customFormat="1" ht="28.8" x14ac:dyDescent="0.3">
      <c r="B31" s="16" t="s">
        <v>35</v>
      </c>
      <c r="C31" s="27">
        <f>IF(C11="Yes",0,(4*C6))</f>
        <v>0</v>
      </c>
      <c r="D31" s="27">
        <f>IF(C11="Yes",(4*C6),0)</f>
        <v>44</v>
      </c>
      <c r="E31" s="33" t="s">
        <v>41</v>
      </c>
    </row>
    <row r="32" spans="2:9" s="9" customFormat="1" ht="28.8" x14ac:dyDescent="0.3">
      <c r="B32" s="16" t="s">
        <v>42</v>
      </c>
      <c r="C32" s="27">
        <f>IF(C11="Yes",(1*C6),(3*C6))</f>
        <v>11</v>
      </c>
      <c r="D32" s="27">
        <f>IF(C11="Yes",(2*C6),0)</f>
        <v>22</v>
      </c>
      <c r="E32" s="33" t="s">
        <v>19</v>
      </c>
    </row>
    <row r="33" spans="2:5" s="9" customFormat="1" x14ac:dyDescent="0.3">
      <c r="B33" s="16" t="s">
        <v>18</v>
      </c>
      <c r="C33" s="27">
        <f>IF(C11="Yes",0,(1*C6))</f>
        <v>0</v>
      </c>
      <c r="D33" s="27">
        <f>IF(C11="Yes",(1*C6),0)</f>
        <v>11</v>
      </c>
      <c r="E33" s="33" t="s">
        <v>26</v>
      </c>
    </row>
    <row r="34" spans="2:5" s="9" customFormat="1" x14ac:dyDescent="0.3">
      <c r="B34" s="49" t="s">
        <v>21</v>
      </c>
      <c r="C34" s="50"/>
      <c r="D34" s="50"/>
      <c r="E34" s="51"/>
    </row>
    <row r="35" spans="2:5" s="9" customFormat="1" x14ac:dyDescent="0.3">
      <c r="B35" s="18" t="s">
        <v>60</v>
      </c>
      <c r="C35" s="27">
        <v>2</v>
      </c>
      <c r="D35" s="27">
        <f>IF(C11="Yes",(2),0)</f>
        <v>2</v>
      </c>
      <c r="E35" s="33" t="s">
        <v>29</v>
      </c>
    </row>
    <row r="36" spans="2:5" s="9" customFormat="1" x14ac:dyDescent="0.3">
      <c r="B36" s="16" t="s">
        <v>22</v>
      </c>
      <c r="C36" s="27">
        <f>IF(C11="Yes",0,(2*C8))</f>
        <v>0</v>
      </c>
      <c r="D36" s="27">
        <f>IF(C11="Yes",(2*C8),0)</f>
        <v>10</v>
      </c>
      <c r="E36" s="33" t="s">
        <v>30</v>
      </c>
    </row>
    <row r="37" spans="2:5" s="9" customFormat="1" x14ac:dyDescent="0.3">
      <c r="B37" s="49" t="s">
        <v>20</v>
      </c>
      <c r="C37" s="50"/>
      <c r="D37" s="50"/>
      <c r="E37" s="51"/>
    </row>
    <row r="38" spans="2:5" s="9" customFormat="1" x14ac:dyDescent="0.3">
      <c r="B38" s="16" t="s">
        <v>51</v>
      </c>
      <c r="C38" s="26">
        <f>IF(C11="Yes",(4*C9),(8*C9))</f>
        <v>12</v>
      </c>
      <c r="D38" s="26">
        <f>IF(C11="Yes",(4*C9),0)</f>
        <v>12</v>
      </c>
      <c r="E38" s="33" t="s">
        <v>59</v>
      </c>
    </row>
    <row r="39" spans="2:5" s="9" customFormat="1" ht="18.600000000000001" thickBot="1" x14ac:dyDescent="0.4">
      <c r="B39" s="19" t="s">
        <v>15</v>
      </c>
      <c r="C39" s="28">
        <f>C38+C36+C35+C33+C32+C31+C29+C27+C26+C25+C23+C22+C21+C20++C19+C18+C17</f>
        <v>53</v>
      </c>
      <c r="D39" s="28">
        <f>SUM(D37,D38,D36,D35,D33,D32,D31,D29,D27,D25,D23,D22,D21,D20,D19,D18,D17)</f>
        <v>174</v>
      </c>
      <c r="E39" s="38"/>
    </row>
    <row r="40" spans="2:5" s="9" customFormat="1" ht="18.600000000000001" thickBot="1" x14ac:dyDescent="0.4">
      <c r="B40" s="20" t="s">
        <v>16</v>
      </c>
      <c r="C40" s="52">
        <f>(C39*C10)+(D39*C12)</f>
        <v>13130</v>
      </c>
      <c r="D40" s="53"/>
      <c r="E40" s="39"/>
    </row>
    <row r="41" spans="2:5" x14ac:dyDescent="0.3">
      <c r="B41" s="5"/>
      <c r="C41" s="29"/>
      <c r="D41" s="29"/>
      <c r="E41" s="25"/>
    </row>
    <row r="42" spans="2:5" x14ac:dyDescent="0.3">
      <c r="B42" s="5"/>
      <c r="C42" s="29"/>
      <c r="D42" s="29"/>
      <c r="E42" s="25"/>
    </row>
    <row r="43" spans="2:5" x14ac:dyDescent="0.3">
      <c r="B43" s="5"/>
      <c r="C43" s="29"/>
      <c r="D43" s="29"/>
      <c r="E43" s="25"/>
    </row>
    <row r="44" spans="2:5" x14ac:dyDescent="0.3">
      <c r="B44" s="5"/>
      <c r="C44" s="29"/>
      <c r="D44" s="29"/>
      <c r="E44" s="25"/>
    </row>
  </sheetData>
  <mergeCells count="20">
    <mergeCell ref="B30:E30"/>
    <mergeCell ref="B34:E34"/>
    <mergeCell ref="B37:E37"/>
    <mergeCell ref="C40:D40"/>
    <mergeCell ref="C3:D3"/>
    <mergeCell ref="B16:E16"/>
    <mergeCell ref="B24:E24"/>
    <mergeCell ref="B28:E28"/>
    <mergeCell ref="C9:D9"/>
    <mergeCell ref="C10:D10"/>
    <mergeCell ref="C11:D11"/>
    <mergeCell ref="C12:D12"/>
    <mergeCell ref="C7:D7"/>
    <mergeCell ref="C8:D8"/>
    <mergeCell ref="B2:E2"/>
    <mergeCell ref="C4:D4"/>
    <mergeCell ref="C5:D5"/>
    <mergeCell ref="C6:D6"/>
    <mergeCell ref="B1:C1"/>
    <mergeCell ref="D1:E1"/>
  </mergeCells>
  <conditionalFormatting sqref="B12:C12">
    <cfRule type="expression" dxfId="1" priority="2">
      <formula>"if(c23=""Yes"")"</formula>
    </cfRule>
  </conditionalFormatting>
  <conditionalFormatting sqref="E12">
    <cfRule type="expression" dxfId="0" priority="1">
      <formula>"if(c23=""Yes"")"</formula>
    </cfRule>
  </conditionalFormatting>
  <dataValidations count="2">
    <dataValidation type="list" allowBlank="1" showInputMessage="1" showErrorMessage="1" sqref="C65479:C65483 IV65479:IV65483 SR65479:SR65483 ACN65479:ACN65483 AMJ65479:AMJ65483 AWF65479:AWF65483 BGB65479:BGB65483 BPX65479:BPX65483 BZT65479:BZT65483 CJP65479:CJP65483 CTL65479:CTL65483 DDH65479:DDH65483 DND65479:DND65483 DWZ65479:DWZ65483 EGV65479:EGV65483 EQR65479:EQR65483 FAN65479:FAN65483 FKJ65479:FKJ65483 FUF65479:FUF65483 GEB65479:GEB65483 GNX65479:GNX65483 GXT65479:GXT65483 HHP65479:HHP65483 HRL65479:HRL65483 IBH65479:IBH65483 ILD65479:ILD65483 IUZ65479:IUZ65483 JEV65479:JEV65483 JOR65479:JOR65483 JYN65479:JYN65483 KIJ65479:KIJ65483 KSF65479:KSF65483 LCB65479:LCB65483 LLX65479:LLX65483 LVT65479:LVT65483 MFP65479:MFP65483 MPL65479:MPL65483 MZH65479:MZH65483 NJD65479:NJD65483 NSZ65479:NSZ65483 OCV65479:OCV65483 OMR65479:OMR65483 OWN65479:OWN65483 PGJ65479:PGJ65483 PQF65479:PQF65483 QAB65479:QAB65483 QJX65479:QJX65483 QTT65479:QTT65483 RDP65479:RDP65483 RNL65479:RNL65483 RXH65479:RXH65483 SHD65479:SHD65483 SQZ65479:SQZ65483 TAV65479:TAV65483 TKR65479:TKR65483 TUN65479:TUN65483 UEJ65479:UEJ65483 UOF65479:UOF65483 UYB65479:UYB65483 VHX65479:VHX65483 VRT65479:VRT65483 WBP65479:WBP65483 WLL65479:WLL65483 WVH65479:WVH65483 C131015:C131019 IV131015:IV131019 SR131015:SR131019 ACN131015:ACN131019 AMJ131015:AMJ131019 AWF131015:AWF131019 BGB131015:BGB131019 BPX131015:BPX131019 BZT131015:BZT131019 CJP131015:CJP131019 CTL131015:CTL131019 DDH131015:DDH131019 DND131015:DND131019 DWZ131015:DWZ131019 EGV131015:EGV131019 EQR131015:EQR131019 FAN131015:FAN131019 FKJ131015:FKJ131019 FUF131015:FUF131019 GEB131015:GEB131019 GNX131015:GNX131019 GXT131015:GXT131019 HHP131015:HHP131019 HRL131015:HRL131019 IBH131015:IBH131019 ILD131015:ILD131019 IUZ131015:IUZ131019 JEV131015:JEV131019 JOR131015:JOR131019 JYN131015:JYN131019 KIJ131015:KIJ131019 KSF131015:KSF131019 LCB131015:LCB131019 LLX131015:LLX131019 LVT131015:LVT131019 MFP131015:MFP131019 MPL131015:MPL131019 MZH131015:MZH131019 NJD131015:NJD131019 NSZ131015:NSZ131019 OCV131015:OCV131019 OMR131015:OMR131019 OWN131015:OWN131019 PGJ131015:PGJ131019 PQF131015:PQF131019 QAB131015:QAB131019 QJX131015:QJX131019 QTT131015:QTT131019 RDP131015:RDP131019 RNL131015:RNL131019 RXH131015:RXH131019 SHD131015:SHD131019 SQZ131015:SQZ131019 TAV131015:TAV131019 TKR131015:TKR131019 TUN131015:TUN131019 UEJ131015:UEJ131019 UOF131015:UOF131019 UYB131015:UYB131019 VHX131015:VHX131019 VRT131015:VRT131019 WBP131015:WBP131019 WLL131015:WLL131019 WVH131015:WVH131019 C196551:C196555 IV196551:IV196555 SR196551:SR196555 ACN196551:ACN196555 AMJ196551:AMJ196555 AWF196551:AWF196555 BGB196551:BGB196555 BPX196551:BPX196555 BZT196551:BZT196555 CJP196551:CJP196555 CTL196551:CTL196555 DDH196551:DDH196555 DND196551:DND196555 DWZ196551:DWZ196555 EGV196551:EGV196555 EQR196551:EQR196555 FAN196551:FAN196555 FKJ196551:FKJ196555 FUF196551:FUF196555 GEB196551:GEB196555 GNX196551:GNX196555 GXT196551:GXT196555 HHP196551:HHP196555 HRL196551:HRL196555 IBH196551:IBH196555 ILD196551:ILD196555 IUZ196551:IUZ196555 JEV196551:JEV196555 JOR196551:JOR196555 JYN196551:JYN196555 KIJ196551:KIJ196555 KSF196551:KSF196555 LCB196551:LCB196555 LLX196551:LLX196555 LVT196551:LVT196555 MFP196551:MFP196555 MPL196551:MPL196555 MZH196551:MZH196555 NJD196551:NJD196555 NSZ196551:NSZ196555 OCV196551:OCV196555 OMR196551:OMR196555 OWN196551:OWN196555 PGJ196551:PGJ196555 PQF196551:PQF196555 QAB196551:QAB196555 QJX196551:QJX196555 QTT196551:QTT196555 RDP196551:RDP196555 RNL196551:RNL196555 RXH196551:RXH196555 SHD196551:SHD196555 SQZ196551:SQZ196555 TAV196551:TAV196555 TKR196551:TKR196555 TUN196551:TUN196555 UEJ196551:UEJ196555 UOF196551:UOF196555 UYB196551:UYB196555 VHX196551:VHX196555 VRT196551:VRT196555 WBP196551:WBP196555 WLL196551:WLL196555 WVH196551:WVH196555 C262087:C262091 IV262087:IV262091 SR262087:SR262091 ACN262087:ACN262091 AMJ262087:AMJ262091 AWF262087:AWF262091 BGB262087:BGB262091 BPX262087:BPX262091 BZT262087:BZT262091 CJP262087:CJP262091 CTL262087:CTL262091 DDH262087:DDH262091 DND262087:DND262091 DWZ262087:DWZ262091 EGV262087:EGV262091 EQR262087:EQR262091 FAN262087:FAN262091 FKJ262087:FKJ262091 FUF262087:FUF262091 GEB262087:GEB262091 GNX262087:GNX262091 GXT262087:GXT262091 HHP262087:HHP262091 HRL262087:HRL262091 IBH262087:IBH262091 ILD262087:ILD262091 IUZ262087:IUZ262091 JEV262087:JEV262091 JOR262087:JOR262091 JYN262087:JYN262091 KIJ262087:KIJ262091 KSF262087:KSF262091 LCB262087:LCB262091 LLX262087:LLX262091 LVT262087:LVT262091 MFP262087:MFP262091 MPL262087:MPL262091 MZH262087:MZH262091 NJD262087:NJD262091 NSZ262087:NSZ262091 OCV262087:OCV262091 OMR262087:OMR262091 OWN262087:OWN262091 PGJ262087:PGJ262091 PQF262087:PQF262091 QAB262087:QAB262091 QJX262087:QJX262091 QTT262087:QTT262091 RDP262087:RDP262091 RNL262087:RNL262091 RXH262087:RXH262091 SHD262087:SHD262091 SQZ262087:SQZ262091 TAV262087:TAV262091 TKR262087:TKR262091 TUN262087:TUN262091 UEJ262087:UEJ262091 UOF262087:UOF262091 UYB262087:UYB262091 VHX262087:VHX262091 VRT262087:VRT262091 WBP262087:WBP262091 WLL262087:WLL262091 WVH262087:WVH262091 C327623:C327627 IV327623:IV327627 SR327623:SR327627 ACN327623:ACN327627 AMJ327623:AMJ327627 AWF327623:AWF327627 BGB327623:BGB327627 BPX327623:BPX327627 BZT327623:BZT327627 CJP327623:CJP327627 CTL327623:CTL327627 DDH327623:DDH327627 DND327623:DND327627 DWZ327623:DWZ327627 EGV327623:EGV327627 EQR327623:EQR327627 FAN327623:FAN327627 FKJ327623:FKJ327627 FUF327623:FUF327627 GEB327623:GEB327627 GNX327623:GNX327627 GXT327623:GXT327627 HHP327623:HHP327627 HRL327623:HRL327627 IBH327623:IBH327627 ILD327623:ILD327627 IUZ327623:IUZ327627 JEV327623:JEV327627 JOR327623:JOR327627 JYN327623:JYN327627 KIJ327623:KIJ327627 KSF327623:KSF327627 LCB327623:LCB327627 LLX327623:LLX327627 LVT327623:LVT327627 MFP327623:MFP327627 MPL327623:MPL327627 MZH327623:MZH327627 NJD327623:NJD327627 NSZ327623:NSZ327627 OCV327623:OCV327627 OMR327623:OMR327627 OWN327623:OWN327627 PGJ327623:PGJ327627 PQF327623:PQF327627 QAB327623:QAB327627 QJX327623:QJX327627 QTT327623:QTT327627 RDP327623:RDP327627 RNL327623:RNL327627 RXH327623:RXH327627 SHD327623:SHD327627 SQZ327623:SQZ327627 TAV327623:TAV327627 TKR327623:TKR327627 TUN327623:TUN327627 UEJ327623:UEJ327627 UOF327623:UOF327627 UYB327623:UYB327627 VHX327623:VHX327627 VRT327623:VRT327627 WBP327623:WBP327627 WLL327623:WLL327627 WVH327623:WVH327627 C393159:C393163 IV393159:IV393163 SR393159:SR393163 ACN393159:ACN393163 AMJ393159:AMJ393163 AWF393159:AWF393163 BGB393159:BGB393163 BPX393159:BPX393163 BZT393159:BZT393163 CJP393159:CJP393163 CTL393159:CTL393163 DDH393159:DDH393163 DND393159:DND393163 DWZ393159:DWZ393163 EGV393159:EGV393163 EQR393159:EQR393163 FAN393159:FAN393163 FKJ393159:FKJ393163 FUF393159:FUF393163 GEB393159:GEB393163 GNX393159:GNX393163 GXT393159:GXT393163 HHP393159:HHP393163 HRL393159:HRL393163 IBH393159:IBH393163 ILD393159:ILD393163 IUZ393159:IUZ393163 JEV393159:JEV393163 JOR393159:JOR393163 JYN393159:JYN393163 KIJ393159:KIJ393163 KSF393159:KSF393163 LCB393159:LCB393163 LLX393159:LLX393163 LVT393159:LVT393163 MFP393159:MFP393163 MPL393159:MPL393163 MZH393159:MZH393163 NJD393159:NJD393163 NSZ393159:NSZ393163 OCV393159:OCV393163 OMR393159:OMR393163 OWN393159:OWN393163 PGJ393159:PGJ393163 PQF393159:PQF393163 QAB393159:QAB393163 QJX393159:QJX393163 QTT393159:QTT393163 RDP393159:RDP393163 RNL393159:RNL393163 RXH393159:RXH393163 SHD393159:SHD393163 SQZ393159:SQZ393163 TAV393159:TAV393163 TKR393159:TKR393163 TUN393159:TUN393163 UEJ393159:UEJ393163 UOF393159:UOF393163 UYB393159:UYB393163 VHX393159:VHX393163 VRT393159:VRT393163 WBP393159:WBP393163 WLL393159:WLL393163 WVH393159:WVH393163 C458695:C458699 IV458695:IV458699 SR458695:SR458699 ACN458695:ACN458699 AMJ458695:AMJ458699 AWF458695:AWF458699 BGB458695:BGB458699 BPX458695:BPX458699 BZT458695:BZT458699 CJP458695:CJP458699 CTL458695:CTL458699 DDH458695:DDH458699 DND458695:DND458699 DWZ458695:DWZ458699 EGV458695:EGV458699 EQR458695:EQR458699 FAN458695:FAN458699 FKJ458695:FKJ458699 FUF458695:FUF458699 GEB458695:GEB458699 GNX458695:GNX458699 GXT458695:GXT458699 HHP458695:HHP458699 HRL458695:HRL458699 IBH458695:IBH458699 ILD458695:ILD458699 IUZ458695:IUZ458699 JEV458695:JEV458699 JOR458695:JOR458699 JYN458695:JYN458699 KIJ458695:KIJ458699 KSF458695:KSF458699 LCB458695:LCB458699 LLX458695:LLX458699 LVT458695:LVT458699 MFP458695:MFP458699 MPL458695:MPL458699 MZH458695:MZH458699 NJD458695:NJD458699 NSZ458695:NSZ458699 OCV458695:OCV458699 OMR458695:OMR458699 OWN458695:OWN458699 PGJ458695:PGJ458699 PQF458695:PQF458699 QAB458695:QAB458699 QJX458695:QJX458699 QTT458695:QTT458699 RDP458695:RDP458699 RNL458695:RNL458699 RXH458695:RXH458699 SHD458695:SHD458699 SQZ458695:SQZ458699 TAV458695:TAV458699 TKR458695:TKR458699 TUN458695:TUN458699 UEJ458695:UEJ458699 UOF458695:UOF458699 UYB458695:UYB458699 VHX458695:VHX458699 VRT458695:VRT458699 WBP458695:WBP458699 WLL458695:WLL458699 WVH458695:WVH458699 C524231:C524235 IV524231:IV524235 SR524231:SR524235 ACN524231:ACN524235 AMJ524231:AMJ524235 AWF524231:AWF524235 BGB524231:BGB524235 BPX524231:BPX524235 BZT524231:BZT524235 CJP524231:CJP524235 CTL524231:CTL524235 DDH524231:DDH524235 DND524231:DND524235 DWZ524231:DWZ524235 EGV524231:EGV524235 EQR524231:EQR524235 FAN524231:FAN524235 FKJ524231:FKJ524235 FUF524231:FUF524235 GEB524231:GEB524235 GNX524231:GNX524235 GXT524231:GXT524235 HHP524231:HHP524235 HRL524231:HRL524235 IBH524231:IBH524235 ILD524231:ILD524235 IUZ524231:IUZ524235 JEV524231:JEV524235 JOR524231:JOR524235 JYN524231:JYN524235 KIJ524231:KIJ524235 KSF524231:KSF524235 LCB524231:LCB524235 LLX524231:LLX524235 LVT524231:LVT524235 MFP524231:MFP524235 MPL524231:MPL524235 MZH524231:MZH524235 NJD524231:NJD524235 NSZ524231:NSZ524235 OCV524231:OCV524235 OMR524231:OMR524235 OWN524231:OWN524235 PGJ524231:PGJ524235 PQF524231:PQF524235 QAB524231:QAB524235 QJX524231:QJX524235 QTT524231:QTT524235 RDP524231:RDP524235 RNL524231:RNL524235 RXH524231:RXH524235 SHD524231:SHD524235 SQZ524231:SQZ524235 TAV524231:TAV524235 TKR524231:TKR524235 TUN524231:TUN524235 UEJ524231:UEJ524235 UOF524231:UOF524235 UYB524231:UYB524235 VHX524231:VHX524235 VRT524231:VRT524235 WBP524231:WBP524235 WLL524231:WLL524235 WVH524231:WVH524235 C589767:C589771 IV589767:IV589771 SR589767:SR589771 ACN589767:ACN589771 AMJ589767:AMJ589771 AWF589767:AWF589771 BGB589767:BGB589771 BPX589767:BPX589771 BZT589767:BZT589771 CJP589767:CJP589771 CTL589767:CTL589771 DDH589767:DDH589771 DND589767:DND589771 DWZ589767:DWZ589771 EGV589767:EGV589771 EQR589767:EQR589771 FAN589767:FAN589771 FKJ589767:FKJ589771 FUF589767:FUF589771 GEB589767:GEB589771 GNX589767:GNX589771 GXT589767:GXT589771 HHP589767:HHP589771 HRL589767:HRL589771 IBH589767:IBH589771 ILD589767:ILD589771 IUZ589767:IUZ589771 JEV589767:JEV589771 JOR589767:JOR589771 JYN589767:JYN589771 KIJ589767:KIJ589771 KSF589767:KSF589771 LCB589767:LCB589771 LLX589767:LLX589771 LVT589767:LVT589771 MFP589767:MFP589771 MPL589767:MPL589771 MZH589767:MZH589771 NJD589767:NJD589771 NSZ589767:NSZ589771 OCV589767:OCV589771 OMR589767:OMR589771 OWN589767:OWN589771 PGJ589767:PGJ589771 PQF589767:PQF589771 QAB589767:QAB589771 QJX589767:QJX589771 QTT589767:QTT589771 RDP589767:RDP589771 RNL589767:RNL589771 RXH589767:RXH589771 SHD589767:SHD589771 SQZ589767:SQZ589771 TAV589767:TAV589771 TKR589767:TKR589771 TUN589767:TUN589771 UEJ589767:UEJ589771 UOF589767:UOF589771 UYB589767:UYB589771 VHX589767:VHX589771 VRT589767:VRT589771 WBP589767:WBP589771 WLL589767:WLL589771 WVH589767:WVH589771 C655303:C655307 IV655303:IV655307 SR655303:SR655307 ACN655303:ACN655307 AMJ655303:AMJ655307 AWF655303:AWF655307 BGB655303:BGB655307 BPX655303:BPX655307 BZT655303:BZT655307 CJP655303:CJP655307 CTL655303:CTL655307 DDH655303:DDH655307 DND655303:DND655307 DWZ655303:DWZ655307 EGV655303:EGV655307 EQR655303:EQR655307 FAN655303:FAN655307 FKJ655303:FKJ655307 FUF655303:FUF655307 GEB655303:GEB655307 GNX655303:GNX655307 GXT655303:GXT655307 HHP655303:HHP655307 HRL655303:HRL655307 IBH655303:IBH655307 ILD655303:ILD655307 IUZ655303:IUZ655307 JEV655303:JEV655307 JOR655303:JOR655307 JYN655303:JYN655307 KIJ655303:KIJ655307 KSF655303:KSF655307 LCB655303:LCB655307 LLX655303:LLX655307 LVT655303:LVT655307 MFP655303:MFP655307 MPL655303:MPL655307 MZH655303:MZH655307 NJD655303:NJD655307 NSZ655303:NSZ655307 OCV655303:OCV655307 OMR655303:OMR655307 OWN655303:OWN655307 PGJ655303:PGJ655307 PQF655303:PQF655307 QAB655303:QAB655307 QJX655303:QJX655307 QTT655303:QTT655307 RDP655303:RDP655307 RNL655303:RNL655307 RXH655303:RXH655307 SHD655303:SHD655307 SQZ655303:SQZ655307 TAV655303:TAV655307 TKR655303:TKR655307 TUN655303:TUN655307 UEJ655303:UEJ655307 UOF655303:UOF655307 UYB655303:UYB655307 VHX655303:VHX655307 VRT655303:VRT655307 WBP655303:WBP655307 WLL655303:WLL655307 WVH655303:WVH655307 C720839:C720843 IV720839:IV720843 SR720839:SR720843 ACN720839:ACN720843 AMJ720839:AMJ720843 AWF720839:AWF720843 BGB720839:BGB720843 BPX720839:BPX720843 BZT720839:BZT720843 CJP720839:CJP720843 CTL720839:CTL720843 DDH720839:DDH720843 DND720839:DND720843 DWZ720839:DWZ720843 EGV720839:EGV720843 EQR720839:EQR720843 FAN720839:FAN720843 FKJ720839:FKJ720843 FUF720839:FUF720843 GEB720839:GEB720843 GNX720839:GNX720843 GXT720839:GXT720843 HHP720839:HHP720843 HRL720839:HRL720843 IBH720839:IBH720843 ILD720839:ILD720843 IUZ720839:IUZ720843 JEV720839:JEV720843 JOR720839:JOR720843 JYN720839:JYN720843 KIJ720839:KIJ720843 KSF720839:KSF720843 LCB720839:LCB720843 LLX720839:LLX720843 LVT720839:LVT720843 MFP720839:MFP720843 MPL720839:MPL720843 MZH720839:MZH720843 NJD720839:NJD720843 NSZ720839:NSZ720843 OCV720839:OCV720843 OMR720839:OMR720843 OWN720839:OWN720843 PGJ720839:PGJ720843 PQF720839:PQF720843 QAB720839:QAB720843 QJX720839:QJX720843 QTT720839:QTT720843 RDP720839:RDP720843 RNL720839:RNL720843 RXH720839:RXH720843 SHD720839:SHD720843 SQZ720839:SQZ720843 TAV720839:TAV720843 TKR720839:TKR720843 TUN720839:TUN720843 UEJ720839:UEJ720843 UOF720839:UOF720843 UYB720839:UYB720843 VHX720839:VHX720843 VRT720839:VRT720843 WBP720839:WBP720843 WLL720839:WLL720843 WVH720839:WVH720843 C786375:C786379 IV786375:IV786379 SR786375:SR786379 ACN786375:ACN786379 AMJ786375:AMJ786379 AWF786375:AWF786379 BGB786375:BGB786379 BPX786375:BPX786379 BZT786375:BZT786379 CJP786375:CJP786379 CTL786375:CTL786379 DDH786375:DDH786379 DND786375:DND786379 DWZ786375:DWZ786379 EGV786375:EGV786379 EQR786375:EQR786379 FAN786375:FAN786379 FKJ786375:FKJ786379 FUF786375:FUF786379 GEB786375:GEB786379 GNX786375:GNX786379 GXT786375:GXT786379 HHP786375:HHP786379 HRL786375:HRL786379 IBH786375:IBH786379 ILD786375:ILD786379 IUZ786375:IUZ786379 JEV786375:JEV786379 JOR786375:JOR786379 JYN786375:JYN786379 KIJ786375:KIJ786379 KSF786375:KSF786379 LCB786375:LCB786379 LLX786375:LLX786379 LVT786375:LVT786379 MFP786375:MFP786379 MPL786375:MPL786379 MZH786375:MZH786379 NJD786375:NJD786379 NSZ786375:NSZ786379 OCV786375:OCV786379 OMR786375:OMR786379 OWN786375:OWN786379 PGJ786375:PGJ786379 PQF786375:PQF786379 QAB786375:QAB786379 QJX786375:QJX786379 QTT786375:QTT786379 RDP786375:RDP786379 RNL786375:RNL786379 RXH786375:RXH786379 SHD786375:SHD786379 SQZ786375:SQZ786379 TAV786375:TAV786379 TKR786375:TKR786379 TUN786375:TUN786379 UEJ786375:UEJ786379 UOF786375:UOF786379 UYB786375:UYB786379 VHX786375:VHX786379 VRT786375:VRT786379 WBP786375:WBP786379 WLL786375:WLL786379 WVH786375:WVH786379 C851911:C851915 IV851911:IV851915 SR851911:SR851915 ACN851911:ACN851915 AMJ851911:AMJ851915 AWF851911:AWF851915 BGB851911:BGB851915 BPX851911:BPX851915 BZT851911:BZT851915 CJP851911:CJP851915 CTL851911:CTL851915 DDH851911:DDH851915 DND851911:DND851915 DWZ851911:DWZ851915 EGV851911:EGV851915 EQR851911:EQR851915 FAN851911:FAN851915 FKJ851911:FKJ851915 FUF851911:FUF851915 GEB851911:GEB851915 GNX851911:GNX851915 GXT851911:GXT851915 HHP851911:HHP851915 HRL851911:HRL851915 IBH851911:IBH851915 ILD851911:ILD851915 IUZ851911:IUZ851915 JEV851911:JEV851915 JOR851911:JOR851915 JYN851911:JYN851915 KIJ851911:KIJ851915 KSF851911:KSF851915 LCB851911:LCB851915 LLX851911:LLX851915 LVT851911:LVT851915 MFP851911:MFP851915 MPL851911:MPL851915 MZH851911:MZH851915 NJD851911:NJD851915 NSZ851911:NSZ851915 OCV851911:OCV851915 OMR851911:OMR851915 OWN851911:OWN851915 PGJ851911:PGJ851915 PQF851911:PQF851915 QAB851911:QAB851915 QJX851911:QJX851915 QTT851911:QTT851915 RDP851911:RDP851915 RNL851911:RNL851915 RXH851911:RXH851915 SHD851911:SHD851915 SQZ851911:SQZ851915 TAV851911:TAV851915 TKR851911:TKR851915 TUN851911:TUN851915 UEJ851911:UEJ851915 UOF851911:UOF851915 UYB851911:UYB851915 VHX851911:VHX851915 VRT851911:VRT851915 WBP851911:WBP851915 WLL851911:WLL851915 WVH851911:WVH851915 C917447:C917451 IV917447:IV917451 SR917447:SR917451 ACN917447:ACN917451 AMJ917447:AMJ917451 AWF917447:AWF917451 BGB917447:BGB917451 BPX917447:BPX917451 BZT917447:BZT917451 CJP917447:CJP917451 CTL917447:CTL917451 DDH917447:DDH917451 DND917447:DND917451 DWZ917447:DWZ917451 EGV917447:EGV917451 EQR917447:EQR917451 FAN917447:FAN917451 FKJ917447:FKJ917451 FUF917447:FUF917451 GEB917447:GEB917451 GNX917447:GNX917451 GXT917447:GXT917451 HHP917447:HHP917451 HRL917447:HRL917451 IBH917447:IBH917451 ILD917447:ILD917451 IUZ917447:IUZ917451 JEV917447:JEV917451 JOR917447:JOR917451 JYN917447:JYN917451 KIJ917447:KIJ917451 KSF917447:KSF917451 LCB917447:LCB917451 LLX917447:LLX917451 LVT917447:LVT917451 MFP917447:MFP917451 MPL917447:MPL917451 MZH917447:MZH917451 NJD917447:NJD917451 NSZ917447:NSZ917451 OCV917447:OCV917451 OMR917447:OMR917451 OWN917447:OWN917451 PGJ917447:PGJ917451 PQF917447:PQF917451 QAB917447:QAB917451 QJX917447:QJX917451 QTT917447:QTT917451 RDP917447:RDP917451 RNL917447:RNL917451 RXH917447:RXH917451 SHD917447:SHD917451 SQZ917447:SQZ917451 TAV917447:TAV917451 TKR917447:TKR917451 TUN917447:TUN917451 UEJ917447:UEJ917451 UOF917447:UOF917451 UYB917447:UYB917451 VHX917447:VHX917451 VRT917447:VRT917451 WBP917447:WBP917451 WLL917447:WLL917451 WVH917447:WVH917451 C982983:C982987 IV982983:IV982987 SR982983:SR982987 ACN982983:ACN982987 AMJ982983:AMJ982987 AWF982983:AWF982987 BGB982983:BGB982987 BPX982983:BPX982987 BZT982983:BZT982987 CJP982983:CJP982987 CTL982983:CTL982987 DDH982983:DDH982987 DND982983:DND982987 DWZ982983:DWZ982987 EGV982983:EGV982987 EQR982983:EQR982987 FAN982983:FAN982987 FKJ982983:FKJ982987 FUF982983:FUF982987 GEB982983:GEB982987 GNX982983:GNX982987 GXT982983:GXT982987 HHP982983:HHP982987 HRL982983:HRL982987 IBH982983:IBH982987 ILD982983:ILD982987 IUZ982983:IUZ982987 JEV982983:JEV982987 JOR982983:JOR982987 JYN982983:JYN982987 KIJ982983:KIJ982987 KSF982983:KSF982987 LCB982983:LCB982987 LLX982983:LLX982987 LVT982983:LVT982987 MFP982983:MFP982987 MPL982983:MPL982987 MZH982983:MZH982987 NJD982983:NJD982987 NSZ982983:NSZ982987 OCV982983:OCV982987 OMR982983:OMR982987 OWN982983:OWN982987 PGJ982983:PGJ982987 PQF982983:PQF982987 QAB982983:QAB982987 QJX982983:QJX982987 QTT982983:QTT982987 RDP982983:RDP982987 RNL982983:RNL982987 RXH982983:RXH982987 SHD982983:SHD982987 SQZ982983:SQZ982987 TAV982983:TAV982987 TKR982983:TKR982987 TUN982983:TUN982987 UEJ982983:UEJ982987 UOF982983:UOF982987 UYB982983:UYB982987 VHX982983:VHX982987 VRT982983:VRT982987 WBP982983:WBP982987 WLL982983:WLL982987 WVH982983:WVH982987 C65485:C65487 IV65485:IV65487 SR65485:SR65487 ACN65485:ACN65487 AMJ65485:AMJ65487 AWF65485:AWF65487 BGB65485:BGB65487 BPX65485:BPX65487 BZT65485:BZT65487 CJP65485:CJP65487 CTL65485:CTL65487 DDH65485:DDH65487 DND65485:DND65487 DWZ65485:DWZ65487 EGV65485:EGV65487 EQR65485:EQR65487 FAN65485:FAN65487 FKJ65485:FKJ65487 FUF65485:FUF65487 GEB65485:GEB65487 GNX65485:GNX65487 GXT65485:GXT65487 HHP65485:HHP65487 HRL65485:HRL65487 IBH65485:IBH65487 ILD65485:ILD65487 IUZ65485:IUZ65487 JEV65485:JEV65487 JOR65485:JOR65487 JYN65485:JYN65487 KIJ65485:KIJ65487 KSF65485:KSF65487 LCB65485:LCB65487 LLX65485:LLX65487 LVT65485:LVT65487 MFP65485:MFP65487 MPL65485:MPL65487 MZH65485:MZH65487 NJD65485:NJD65487 NSZ65485:NSZ65487 OCV65485:OCV65487 OMR65485:OMR65487 OWN65485:OWN65487 PGJ65485:PGJ65487 PQF65485:PQF65487 QAB65485:QAB65487 QJX65485:QJX65487 QTT65485:QTT65487 RDP65485:RDP65487 RNL65485:RNL65487 RXH65485:RXH65487 SHD65485:SHD65487 SQZ65485:SQZ65487 TAV65485:TAV65487 TKR65485:TKR65487 TUN65485:TUN65487 UEJ65485:UEJ65487 UOF65485:UOF65487 UYB65485:UYB65487 VHX65485:VHX65487 VRT65485:VRT65487 WBP65485:WBP65487 WLL65485:WLL65487 WVH65485:WVH65487 C131021:C131023 IV131021:IV131023 SR131021:SR131023 ACN131021:ACN131023 AMJ131021:AMJ131023 AWF131021:AWF131023 BGB131021:BGB131023 BPX131021:BPX131023 BZT131021:BZT131023 CJP131021:CJP131023 CTL131021:CTL131023 DDH131021:DDH131023 DND131021:DND131023 DWZ131021:DWZ131023 EGV131021:EGV131023 EQR131021:EQR131023 FAN131021:FAN131023 FKJ131021:FKJ131023 FUF131021:FUF131023 GEB131021:GEB131023 GNX131021:GNX131023 GXT131021:GXT131023 HHP131021:HHP131023 HRL131021:HRL131023 IBH131021:IBH131023 ILD131021:ILD131023 IUZ131021:IUZ131023 JEV131021:JEV131023 JOR131021:JOR131023 JYN131021:JYN131023 KIJ131021:KIJ131023 KSF131021:KSF131023 LCB131021:LCB131023 LLX131021:LLX131023 LVT131021:LVT131023 MFP131021:MFP131023 MPL131021:MPL131023 MZH131021:MZH131023 NJD131021:NJD131023 NSZ131021:NSZ131023 OCV131021:OCV131023 OMR131021:OMR131023 OWN131021:OWN131023 PGJ131021:PGJ131023 PQF131021:PQF131023 QAB131021:QAB131023 QJX131021:QJX131023 QTT131021:QTT131023 RDP131021:RDP131023 RNL131021:RNL131023 RXH131021:RXH131023 SHD131021:SHD131023 SQZ131021:SQZ131023 TAV131021:TAV131023 TKR131021:TKR131023 TUN131021:TUN131023 UEJ131021:UEJ131023 UOF131021:UOF131023 UYB131021:UYB131023 VHX131021:VHX131023 VRT131021:VRT131023 WBP131021:WBP131023 WLL131021:WLL131023 WVH131021:WVH131023 C196557:C196559 IV196557:IV196559 SR196557:SR196559 ACN196557:ACN196559 AMJ196557:AMJ196559 AWF196557:AWF196559 BGB196557:BGB196559 BPX196557:BPX196559 BZT196557:BZT196559 CJP196557:CJP196559 CTL196557:CTL196559 DDH196557:DDH196559 DND196557:DND196559 DWZ196557:DWZ196559 EGV196557:EGV196559 EQR196557:EQR196559 FAN196557:FAN196559 FKJ196557:FKJ196559 FUF196557:FUF196559 GEB196557:GEB196559 GNX196557:GNX196559 GXT196557:GXT196559 HHP196557:HHP196559 HRL196557:HRL196559 IBH196557:IBH196559 ILD196557:ILD196559 IUZ196557:IUZ196559 JEV196557:JEV196559 JOR196557:JOR196559 JYN196557:JYN196559 KIJ196557:KIJ196559 KSF196557:KSF196559 LCB196557:LCB196559 LLX196557:LLX196559 LVT196557:LVT196559 MFP196557:MFP196559 MPL196557:MPL196559 MZH196557:MZH196559 NJD196557:NJD196559 NSZ196557:NSZ196559 OCV196557:OCV196559 OMR196557:OMR196559 OWN196557:OWN196559 PGJ196557:PGJ196559 PQF196557:PQF196559 QAB196557:QAB196559 QJX196557:QJX196559 QTT196557:QTT196559 RDP196557:RDP196559 RNL196557:RNL196559 RXH196557:RXH196559 SHD196557:SHD196559 SQZ196557:SQZ196559 TAV196557:TAV196559 TKR196557:TKR196559 TUN196557:TUN196559 UEJ196557:UEJ196559 UOF196557:UOF196559 UYB196557:UYB196559 VHX196557:VHX196559 VRT196557:VRT196559 WBP196557:WBP196559 WLL196557:WLL196559 WVH196557:WVH196559 C262093:C262095 IV262093:IV262095 SR262093:SR262095 ACN262093:ACN262095 AMJ262093:AMJ262095 AWF262093:AWF262095 BGB262093:BGB262095 BPX262093:BPX262095 BZT262093:BZT262095 CJP262093:CJP262095 CTL262093:CTL262095 DDH262093:DDH262095 DND262093:DND262095 DWZ262093:DWZ262095 EGV262093:EGV262095 EQR262093:EQR262095 FAN262093:FAN262095 FKJ262093:FKJ262095 FUF262093:FUF262095 GEB262093:GEB262095 GNX262093:GNX262095 GXT262093:GXT262095 HHP262093:HHP262095 HRL262093:HRL262095 IBH262093:IBH262095 ILD262093:ILD262095 IUZ262093:IUZ262095 JEV262093:JEV262095 JOR262093:JOR262095 JYN262093:JYN262095 KIJ262093:KIJ262095 KSF262093:KSF262095 LCB262093:LCB262095 LLX262093:LLX262095 LVT262093:LVT262095 MFP262093:MFP262095 MPL262093:MPL262095 MZH262093:MZH262095 NJD262093:NJD262095 NSZ262093:NSZ262095 OCV262093:OCV262095 OMR262093:OMR262095 OWN262093:OWN262095 PGJ262093:PGJ262095 PQF262093:PQF262095 QAB262093:QAB262095 QJX262093:QJX262095 QTT262093:QTT262095 RDP262093:RDP262095 RNL262093:RNL262095 RXH262093:RXH262095 SHD262093:SHD262095 SQZ262093:SQZ262095 TAV262093:TAV262095 TKR262093:TKR262095 TUN262093:TUN262095 UEJ262093:UEJ262095 UOF262093:UOF262095 UYB262093:UYB262095 VHX262093:VHX262095 VRT262093:VRT262095 WBP262093:WBP262095 WLL262093:WLL262095 WVH262093:WVH262095 C327629:C327631 IV327629:IV327631 SR327629:SR327631 ACN327629:ACN327631 AMJ327629:AMJ327631 AWF327629:AWF327631 BGB327629:BGB327631 BPX327629:BPX327631 BZT327629:BZT327631 CJP327629:CJP327631 CTL327629:CTL327631 DDH327629:DDH327631 DND327629:DND327631 DWZ327629:DWZ327631 EGV327629:EGV327631 EQR327629:EQR327631 FAN327629:FAN327631 FKJ327629:FKJ327631 FUF327629:FUF327631 GEB327629:GEB327631 GNX327629:GNX327631 GXT327629:GXT327631 HHP327629:HHP327631 HRL327629:HRL327631 IBH327629:IBH327631 ILD327629:ILD327631 IUZ327629:IUZ327631 JEV327629:JEV327631 JOR327629:JOR327631 JYN327629:JYN327631 KIJ327629:KIJ327631 KSF327629:KSF327631 LCB327629:LCB327631 LLX327629:LLX327631 LVT327629:LVT327631 MFP327629:MFP327631 MPL327629:MPL327631 MZH327629:MZH327631 NJD327629:NJD327631 NSZ327629:NSZ327631 OCV327629:OCV327631 OMR327629:OMR327631 OWN327629:OWN327631 PGJ327629:PGJ327631 PQF327629:PQF327631 QAB327629:QAB327631 QJX327629:QJX327631 QTT327629:QTT327631 RDP327629:RDP327631 RNL327629:RNL327631 RXH327629:RXH327631 SHD327629:SHD327631 SQZ327629:SQZ327631 TAV327629:TAV327631 TKR327629:TKR327631 TUN327629:TUN327631 UEJ327629:UEJ327631 UOF327629:UOF327631 UYB327629:UYB327631 VHX327629:VHX327631 VRT327629:VRT327631 WBP327629:WBP327631 WLL327629:WLL327631 WVH327629:WVH327631 C393165:C393167 IV393165:IV393167 SR393165:SR393167 ACN393165:ACN393167 AMJ393165:AMJ393167 AWF393165:AWF393167 BGB393165:BGB393167 BPX393165:BPX393167 BZT393165:BZT393167 CJP393165:CJP393167 CTL393165:CTL393167 DDH393165:DDH393167 DND393165:DND393167 DWZ393165:DWZ393167 EGV393165:EGV393167 EQR393165:EQR393167 FAN393165:FAN393167 FKJ393165:FKJ393167 FUF393165:FUF393167 GEB393165:GEB393167 GNX393165:GNX393167 GXT393165:GXT393167 HHP393165:HHP393167 HRL393165:HRL393167 IBH393165:IBH393167 ILD393165:ILD393167 IUZ393165:IUZ393167 JEV393165:JEV393167 JOR393165:JOR393167 JYN393165:JYN393167 KIJ393165:KIJ393167 KSF393165:KSF393167 LCB393165:LCB393167 LLX393165:LLX393167 LVT393165:LVT393167 MFP393165:MFP393167 MPL393165:MPL393167 MZH393165:MZH393167 NJD393165:NJD393167 NSZ393165:NSZ393167 OCV393165:OCV393167 OMR393165:OMR393167 OWN393165:OWN393167 PGJ393165:PGJ393167 PQF393165:PQF393167 QAB393165:QAB393167 QJX393165:QJX393167 QTT393165:QTT393167 RDP393165:RDP393167 RNL393165:RNL393167 RXH393165:RXH393167 SHD393165:SHD393167 SQZ393165:SQZ393167 TAV393165:TAV393167 TKR393165:TKR393167 TUN393165:TUN393167 UEJ393165:UEJ393167 UOF393165:UOF393167 UYB393165:UYB393167 VHX393165:VHX393167 VRT393165:VRT393167 WBP393165:WBP393167 WLL393165:WLL393167 WVH393165:WVH393167 C458701:C458703 IV458701:IV458703 SR458701:SR458703 ACN458701:ACN458703 AMJ458701:AMJ458703 AWF458701:AWF458703 BGB458701:BGB458703 BPX458701:BPX458703 BZT458701:BZT458703 CJP458701:CJP458703 CTL458701:CTL458703 DDH458701:DDH458703 DND458701:DND458703 DWZ458701:DWZ458703 EGV458701:EGV458703 EQR458701:EQR458703 FAN458701:FAN458703 FKJ458701:FKJ458703 FUF458701:FUF458703 GEB458701:GEB458703 GNX458701:GNX458703 GXT458701:GXT458703 HHP458701:HHP458703 HRL458701:HRL458703 IBH458701:IBH458703 ILD458701:ILD458703 IUZ458701:IUZ458703 JEV458701:JEV458703 JOR458701:JOR458703 JYN458701:JYN458703 KIJ458701:KIJ458703 KSF458701:KSF458703 LCB458701:LCB458703 LLX458701:LLX458703 LVT458701:LVT458703 MFP458701:MFP458703 MPL458701:MPL458703 MZH458701:MZH458703 NJD458701:NJD458703 NSZ458701:NSZ458703 OCV458701:OCV458703 OMR458701:OMR458703 OWN458701:OWN458703 PGJ458701:PGJ458703 PQF458701:PQF458703 QAB458701:QAB458703 QJX458701:QJX458703 QTT458701:QTT458703 RDP458701:RDP458703 RNL458701:RNL458703 RXH458701:RXH458703 SHD458701:SHD458703 SQZ458701:SQZ458703 TAV458701:TAV458703 TKR458701:TKR458703 TUN458701:TUN458703 UEJ458701:UEJ458703 UOF458701:UOF458703 UYB458701:UYB458703 VHX458701:VHX458703 VRT458701:VRT458703 WBP458701:WBP458703 WLL458701:WLL458703 WVH458701:WVH458703 C524237:C524239 IV524237:IV524239 SR524237:SR524239 ACN524237:ACN524239 AMJ524237:AMJ524239 AWF524237:AWF524239 BGB524237:BGB524239 BPX524237:BPX524239 BZT524237:BZT524239 CJP524237:CJP524239 CTL524237:CTL524239 DDH524237:DDH524239 DND524237:DND524239 DWZ524237:DWZ524239 EGV524237:EGV524239 EQR524237:EQR524239 FAN524237:FAN524239 FKJ524237:FKJ524239 FUF524237:FUF524239 GEB524237:GEB524239 GNX524237:GNX524239 GXT524237:GXT524239 HHP524237:HHP524239 HRL524237:HRL524239 IBH524237:IBH524239 ILD524237:ILD524239 IUZ524237:IUZ524239 JEV524237:JEV524239 JOR524237:JOR524239 JYN524237:JYN524239 KIJ524237:KIJ524239 KSF524237:KSF524239 LCB524237:LCB524239 LLX524237:LLX524239 LVT524237:LVT524239 MFP524237:MFP524239 MPL524237:MPL524239 MZH524237:MZH524239 NJD524237:NJD524239 NSZ524237:NSZ524239 OCV524237:OCV524239 OMR524237:OMR524239 OWN524237:OWN524239 PGJ524237:PGJ524239 PQF524237:PQF524239 QAB524237:QAB524239 QJX524237:QJX524239 QTT524237:QTT524239 RDP524237:RDP524239 RNL524237:RNL524239 RXH524237:RXH524239 SHD524237:SHD524239 SQZ524237:SQZ524239 TAV524237:TAV524239 TKR524237:TKR524239 TUN524237:TUN524239 UEJ524237:UEJ524239 UOF524237:UOF524239 UYB524237:UYB524239 VHX524237:VHX524239 VRT524237:VRT524239 WBP524237:WBP524239 WLL524237:WLL524239 WVH524237:WVH524239 C589773:C589775 IV589773:IV589775 SR589773:SR589775 ACN589773:ACN589775 AMJ589773:AMJ589775 AWF589773:AWF589775 BGB589773:BGB589775 BPX589773:BPX589775 BZT589773:BZT589775 CJP589773:CJP589775 CTL589773:CTL589775 DDH589773:DDH589775 DND589773:DND589775 DWZ589773:DWZ589775 EGV589773:EGV589775 EQR589773:EQR589775 FAN589773:FAN589775 FKJ589773:FKJ589775 FUF589773:FUF589775 GEB589773:GEB589775 GNX589773:GNX589775 GXT589773:GXT589775 HHP589773:HHP589775 HRL589773:HRL589775 IBH589773:IBH589775 ILD589773:ILD589775 IUZ589773:IUZ589775 JEV589773:JEV589775 JOR589773:JOR589775 JYN589773:JYN589775 KIJ589773:KIJ589775 KSF589773:KSF589775 LCB589773:LCB589775 LLX589773:LLX589775 LVT589773:LVT589775 MFP589773:MFP589775 MPL589773:MPL589775 MZH589773:MZH589775 NJD589773:NJD589775 NSZ589773:NSZ589775 OCV589773:OCV589775 OMR589773:OMR589775 OWN589773:OWN589775 PGJ589773:PGJ589775 PQF589773:PQF589775 QAB589773:QAB589775 QJX589773:QJX589775 QTT589773:QTT589775 RDP589773:RDP589775 RNL589773:RNL589775 RXH589773:RXH589775 SHD589773:SHD589775 SQZ589773:SQZ589775 TAV589773:TAV589775 TKR589773:TKR589775 TUN589773:TUN589775 UEJ589773:UEJ589775 UOF589773:UOF589775 UYB589773:UYB589775 VHX589773:VHX589775 VRT589773:VRT589775 WBP589773:WBP589775 WLL589773:WLL589775 WVH589773:WVH589775 C655309:C655311 IV655309:IV655311 SR655309:SR655311 ACN655309:ACN655311 AMJ655309:AMJ655311 AWF655309:AWF655311 BGB655309:BGB655311 BPX655309:BPX655311 BZT655309:BZT655311 CJP655309:CJP655311 CTL655309:CTL655311 DDH655309:DDH655311 DND655309:DND655311 DWZ655309:DWZ655311 EGV655309:EGV655311 EQR655309:EQR655311 FAN655309:FAN655311 FKJ655309:FKJ655311 FUF655309:FUF655311 GEB655309:GEB655311 GNX655309:GNX655311 GXT655309:GXT655311 HHP655309:HHP655311 HRL655309:HRL655311 IBH655309:IBH655311 ILD655309:ILD655311 IUZ655309:IUZ655311 JEV655309:JEV655311 JOR655309:JOR655311 JYN655309:JYN655311 KIJ655309:KIJ655311 KSF655309:KSF655311 LCB655309:LCB655311 LLX655309:LLX655311 LVT655309:LVT655311 MFP655309:MFP655311 MPL655309:MPL655311 MZH655309:MZH655311 NJD655309:NJD655311 NSZ655309:NSZ655311 OCV655309:OCV655311 OMR655309:OMR655311 OWN655309:OWN655311 PGJ655309:PGJ655311 PQF655309:PQF655311 QAB655309:QAB655311 QJX655309:QJX655311 QTT655309:QTT655311 RDP655309:RDP655311 RNL655309:RNL655311 RXH655309:RXH655311 SHD655309:SHD655311 SQZ655309:SQZ655311 TAV655309:TAV655311 TKR655309:TKR655311 TUN655309:TUN655311 UEJ655309:UEJ655311 UOF655309:UOF655311 UYB655309:UYB655311 VHX655309:VHX655311 VRT655309:VRT655311 WBP655309:WBP655311 WLL655309:WLL655311 WVH655309:WVH655311 C720845:C720847 IV720845:IV720847 SR720845:SR720847 ACN720845:ACN720847 AMJ720845:AMJ720847 AWF720845:AWF720847 BGB720845:BGB720847 BPX720845:BPX720847 BZT720845:BZT720847 CJP720845:CJP720847 CTL720845:CTL720847 DDH720845:DDH720847 DND720845:DND720847 DWZ720845:DWZ720847 EGV720845:EGV720847 EQR720845:EQR720847 FAN720845:FAN720847 FKJ720845:FKJ720847 FUF720845:FUF720847 GEB720845:GEB720847 GNX720845:GNX720847 GXT720845:GXT720847 HHP720845:HHP720847 HRL720845:HRL720847 IBH720845:IBH720847 ILD720845:ILD720847 IUZ720845:IUZ720847 JEV720845:JEV720847 JOR720845:JOR720847 JYN720845:JYN720847 KIJ720845:KIJ720847 KSF720845:KSF720847 LCB720845:LCB720847 LLX720845:LLX720847 LVT720845:LVT720847 MFP720845:MFP720847 MPL720845:MPL720847 MZH720845:MZH720847 NJD720845:NJD720847 NSZ720845:NSZ720847 OCV720845:OCV720847 OMR720845:OMR720847 OWN720845:OWN720847 PGJ720845:PGJ720847 PQF720845:PQF720847 QAB720845:QAB720847 QJX720845:QJX720847 QTT720845:QTT720847 RDP720845:RDP720847 RNL720845:RNL720847 RXH720845:RXH720847 SHD720845:SHD720847 SQZ720845:SQZ720847 TAV720845:TAV720847 TKR720845:TKR720847 TUN720845:TUN720847 UEJ720845:UEJ720847 UOF720845:UOF720847 UYB720845:UYB720847 VHX720845:VHX720847 VRT720845:VRT720847 WBP720845:WBP720847 WLL720845:WLL720847 WVH720845:WVH720847 C786381:C786383 IV786381:IV786383 SR786381:SR786383 ACN786381:ACN786383 AMJ786381:AMJ786383 AWF786381:AWF786383 BGB786381:BGB786383 BPX786381:BPX786383 BZT786381:BZT786383 CJP786381:CJP786383 CTL786381:CTL786383 DDH786381:DDH786383 DND786381:DND786383 DWZ786381:DWZ786383 EGV786381:EGV786383 EQR786381:EQR786383 FAN786381:FAN786383 FKJ786381:FKJ786383 FUF786381:FUF786383 GEB786381:GEB786383 GNX786381:GNX786383 GXT786381:GXT786383 HHP786381:HHP786383 HRL786381:HRL786383 IBH786381:IBH786383 ILD786381:ILD786383 IUZ786381:IUZ786383 JEV786381:JEV786383 JOR786381:JOR786383 JYN786381:JYN786383 KIJ786381:KIJ786383 KSF786381:KSF786383 LCB786381:LCB786383 LLX786381:LLX786383 LVT786381:LVT786383 MFP786381:MFP786383 MPL786381:MPL786383 MZH786381:MZH786383 NJD786381:NJD786383 NSZ786381:NSZ786383 OCV786381:OCV786383 OMR786381:OMR786383 OWN786381:OWN786383 PGJ786381:PGJ786383 PQF786381:PQF786383 QAB786381:QAB786383 QJX786381:QJX786383 QTT786381:QTT786383 RDP786381:RDP786383 RNL786381:RNL786383 RXH786381:RXH786383 SHD786381:SHD786383 SQZ786381:SQZ786383 TAV786381:TAV786383 TKR786381:TKR786383 TUN786381:TUN786383 UEJ786381:UEJ786383 UOF786381:UOF786383 UYB786381:UYB786383 VHX786381:VHX786383 VRT786381:VRT786383 WBP786381:WBP786383 WLL786381:WLL786383 WVH786381:WVH786383 C851917:C851919 IV851917:IV851919 SR851917:SR851919 ACN851917:ACN851919 AMJ851917:AMJ851919 AWF851917:AWF851919 BGB851917:BGB851919 BPX851917:BPX851919 BZT851917:BZT851919 CJP851917:CJP851919 CTL851917:CTL851919 DDH851917:DDH851919 DND851917:DND851919 DWZ851917:DWZ851919 EGV851917:EGV851919 EQR851917:EQR851919 FAN851917:FAN851919 FKJ851917:FKJ851919 FUF851917:FUF851919 GEB851917:GEB851919 GNX851917:GNX851919 GXT851917:GXT851919 HHP851917:HHP851919 HRL851917:HRL851919 IBH851917:IBH851919 ILD851917:ILD851919 IUZ851917:IUZ851919 JEV851917:JEV851919 JOR851917:JOR851919 JYN851917:JYN851919 KIJ851917:KIJ851919 KSF851917:KSF851919 LCB851917:LCB851919 LLX851917:LLX851919 LVT851917:LVT851919 MFP851917:MFP851919 MPL851917:MPL851919 MZH851917:MZH851919 NJD851917:NJD851919 NSZ851917:NSZ851919 OCV851917:OCV851919 OMR851917:OMR851919 OWN851917:OWN851919 PGJ851917:PGJ851919 PQF851917:PQF851919 QAB851917:QAB851919 QJX851917:QJX851919 QTT851917:QTT851919 RDP851917:RDP851919 RNL851917:RNL851919 RXH851917:RXH851919 SHD851917:SHD851919 SQZ851917:SQZ851919 TAV851917:TAV851919 TKR851917:TKR851919 TUN851917:TUN851919 UEJ851917:UEJ851919 UOF851917:UOF851919 UYB851917:UYB851919 VHX851917:VHX851919 VRT851917:VRT851919 WBP851917:WBP851919 WLL851917:WLL851919 WVH851917:WVH851919 C917453:C917455 IV917453:IV917455 SR917453:SR917455 ACN917453:ACN917455 AMJ917453:AMJ917455 AWF917453:AWF917455 BGB917453:BGB917455 BPX917453:BPX917455 BZT917453:BZT917455 CJP917453:CJP917455 CTL917453:CTL917455 DDH917453:DDH917455 DND917453:DND917455 DWZ917453:DWZ917455 EGV917453:EGV917455 EQR917453:EQR917455 FAN917453:FAN917455 FKJ917453:FKJ917455 FUF917453:FUF917455 GEB917453:GEB917455 GNX917453:GNX917455 GXT917453:GXT917455 HHP917453:HHP917455 HRL917453:HRL917455 IBH917453:IBH917455 ILD917453:ILD917455 IUZ917453:IUZ917455 JEV917453:JEV917455 JOR917453:JOR917455 JYN917453:JYN917455 KIJ917453:KIJ917455 KSF917453:KSF917455 LCB917453:LCB917455 LLX917453:LLX917455 LVT917453:LVT917455 MFP917453:MFP917455 MPL917453:MPL917455 MZH917453:MZH917455 NJD917453:NJD917455 NSZ917453:NSZ917455 OCV917453:OCV917455 OMR917453:OMR917455 OWN917453:OWN917455 PGJ917453:PGJ917455 PQF917453:PQF917455 QAB917453:QAB917455 QJX917453:QJX917455 QTT917453:QTT917455 RDP917453:RDP917455 RNL917453:RNL917455 RXH917453:RXH917455 SHD917453:SHD917455 SQZ917453:SQZ917455 TAV917453:TAV917455 TKR917453:TKR917455 TUN917453:TUN917455 UEJ917453:UEJ917455 UOF917453:UOF917455 UYB917453:UYB917455 VHX917453:VHX917455 VRT917453:VRT917455 WBP917453:WBP917455 WLL917453:WLL917455 WVH917453:WVH917455 C982989:C982991 IV982989:IV982991 SR982989:SR982991 ACN982989:ACN982991 AMJ982989:AMJ982991 AWF982989:AWF982991 BGB982989:BGB982991 BPX982989:BPX982991 BZT982989:BZT982991 CJP982989:CJP982991 CTL982989:CTL982991 DDH982989:DDH982991 DND982989:DND982991 DWZ982989:DWZ982991 EGV982989:EGV982991 EQR982989:EQR982991 FAN982989:FAN982991 FKJ982989:FKJ982991 FUF982989:FUF982991 GEB982989:GEB982991 GNX982989:GNX982991 GXT982989:GXT982991 HHP982989:HHP982991 HRL982989:HRL982991 IBH982989:IBH982991 ILD982989:ILD982991 IUZ982989:IUZ982991 JEV982989:JEV982991 JOR982989:JOR982991 JYN982989:JYN982991 KIJ982989:KIJ982991 KSF982989:KSF982991 LCB982989:LCB982991 LLX982989:LLX982991 LVT982989:LVT982991 MFP982989:MFP982991 MPL982989:MPL982991 MZH982989:MZH982991 NJD982989:NJD982991 NSZ982989:NSZ982991 OCV982989:OCV982991 OMR982989:OMR982991 OWN982989:OWN982991 PGJ982989:PGJ982991 PQF982989:PQF982991 QAB982989:QAB982991 QJX982989:QJX982991 QTT982989:QTT982991 RDP982989:RDP982991 RNL982989:RNL982991 RXH982989:RXH982991 SHD982989:SHD982991 SQZ982989:SQZ982991 TAV982989:TAV982991 TKR982989:TKR982991 TUN982989:TUN982991 UEJ982989:UEJ982991 UOF982989:UOF982991 UYB982989:UYB982991 VHX982989:VHX982991 VRT982989:VRT982991 WBP982989:WBP982991 WLL982989:WLL982991 WVH982989:WVH982991" xr:uid="{00000000-0002-0000-0000-000000000000}">
      <formula1>"Once, Per Submission"</formula1>
    </dataValidation>
    <dataValidation type="list" allowBlank="1" showInputMessage="1" showErrorMessage="1" sqref="C65484 IV65484 SR65484 ACN65484 AMJ65484 AWF65484 BGB65484 BPX65484 BZT65484 CJP65484 CTL65484 DDH65484 DND65484 DWZ65484 EGV65484 EQR65484 FAN65484 FKJ65484 FUF65484 GEB65484 GNX65484 GXT65484 HHP65484 HRL65484 IBH65484 ILD65484 IUZ65484 JEV65484 JOR65484 JYN65484 KIJ65484 KSF65484 LCB65484 LLX65484 LVT65484 MFP65484 MPL65484 MZH65484 NJD65484 NSZ65484 OCV65484 OMR65484 OWN65484 PGJ65484 PQF65484 QAB65484 QJX65484 QTT65484 RDP65484 RNL65484 RXH65484 SHD65484 SQZ65484 TAV65484 TKR65484 TUN65484 UEJ65484 UOF65484 UYB65484 VHX65484 VRT65484 WBP65484 WLL65484 WVH65484 C131020 IV131020 SR131020 ACN131020 AMJ131020 AWF131020 BGB131020 BPX131020 BZT131020 CJP131020 CTL131020 DDH131020 DND131020 DWZ131020 EGV131020 EQR131020 FAN131020 FKJ131020 FUF131020 GEB131020 GNX131020 GXT131020 HHP131020 HRL131020 IBH131020 ILD131020 IUZ131020 JEV131020 JOR131020 JYN131020 KIJ131020 KSF131020 LCB131020 LLX131020 LVT131020 MFP131020 MPL131020 MZH131020 NJD131020 NSZ131020 OCV131020 OMR131020 OWN131020 PGJ131020 PQF131020 QAB131020 QJX131020 QTT131020 RDP131020 RNL131020 RXH131020 SHD131020 SQZ131020 TAV131020 TKR131020 TUN131020 UEJ131020 UOF131020 UYB131020 VHX131020 VRT131020 WBP131020 WLL131020 WVH131020 C196556 IV196556 SR196556 ACN196556 AMJ196556 AWF196556 BGB196556 BPX196556 BZT196556 CJP196556 CTL196556 DDH196556 DND196556 DWZ196556 EGV196556 EQR196556 FAN196556 FKJ196556 FUF196556 GEB196556 GNX196556 GXT196556 HHP196556 HRL196556 IBH196556 ILD196556 IUZ196556 JEV196556 JOR196556 JYN196556 KIJ196556 KSF196556 LCB196556 LLX196556 LVT196556 MFP196556 MPL196556 MZH196556 NJD196556 NSZ196556 OCV196556 OMR196556 OWN196556 PGJ196556 PQF196556 QAB196556 QJX196556 QTT196556 RDP196556 RNL196556 RXH196556 SHD196556 SQZ196556 TAV196556 TKR196556 TUN196556 UEJ196556 UOF196556 UYB196556 VHX196556 VRT196556 WBP196556 WLL196556 WVH196556 C262092 IV262092 SR262092 ACN262092 AMJ262092 AWF262092 BGB262092 BPX262092 BZT262092 CJP262092 CTL262092 DDH262092 DND262092 DWZ262092 EGV262092 EQR262092 FAN262092 FKJ262092 FUF262092 GEB262092 GNX262092 GXT262092 HHP262092 HRL262092 IBH262092 ILD262092 IUZ262092 JEV262092 JOR262092 JYN262092 KIJ262092 KSF262092 LCB262092 LLX262092 LVT262092 MFP262092 MPL262092 MZH262092 NJD262092 NSZ262092 OCV262092 OMR262092 OWN262092 PGJ262092 PQF262092 QAB262092 QJX262092 QTT262092 RDP262092 RNL262092 RXH262092 SHD262092 SQZ262092 TAV262092 TKR262092 TUN262092 UEJ262092 UOF262092 UYB262092 VHX262092 VRT262092 WBP262092 WLL262092 WVH262092 C327628 IV327628 SR327628 ACN327628 AMJ327628 AWF327628 BGB327628 BPX327628 BZT327628 CJP327628 CTL327628 DDH327628 DND327628 DWZ327628 EGV327628 EQR327628 FAN327628 FKJ327628 FUF327628 GEB327628 GNX327628 GXT327628 HHP327628 HRL327628 IBH327628 ILD327628 IUZ327628 JEV327628 JOR327628 JYN327628 KIJ327628 KSF327628 LCB327628 LLX327628 LVT327628 MFP327628 MPL327628 MZH327628 NJD327628 NSZ327628 OCV327628 OMR327628 OWN327628 PGJ327628 PQF327628 QAB327628 QJX327628 QTT327628 RDP327628 RNL327628 RXH327628 SHD327628 SQZ327628 TAV327628 TKR327628 TUN327628 UEJ327628 UOF327628 UYB327628 VHX327628 VRT327628 WBP327628 WLL327628 WVH327628 C393164 IV393164 SR393164 ACN393164 AMJ393164 AWF393164 BGB393164 BPX393164 BZT393164 CJP393164 CTL393164 DDH393164 DND393164 DWZ393164 EGV393164 EQR393164 FAN393164 FKJ393164 FUF393164 GEB393164 GNX393164 GXT393164 HHP393164 HRL393164 IBH393164 ILD393164 IUZ393164 JEV393164 JOR393164 JYN393164 KIJ393164 KSF393164 LCB393164 LLX393164 LVT393164 MFP393164 MPL393164 MZH393164 NJD393164 NSZ393164 OCV393164 OMR393164 OWN393164 PGJ393164 PQF393164 QAB393164 QJX393164 QTT393164 RDP393164 RNL393164 RXH393164 SHD393164 SQZ393164 TAV393164 TKR393164 TUN393164 UEJ393164 UOF393164 UYB393164 VHX393164 VRT393164 WBP393164 WLL393164 WVH393164 C458700 IV458700 SR458700 ACN458700 AMJ458700 AWF458700 BGB458700 BPX458700 BZT458700 CJP458700 CTL458700 DDH458700 DND458700 DWZ458700 EGV458700 EQR458700 FAN458700 FKJ458700 FUF458700 GEB458700 GNX458700 GXT458700 HHP458700 HRL458700 IBH458700 ILD458700 IUZ458700 JEV458700 JOR458700 JYN458700 KIJ458700 KSF458700 LCB458700 LLX458700 LVT458700 MFP458700 MPL458700 MZH458700 NJD458700 NSZ458700 OCV458700 OMR458700 OWN458700 PGJ458700 PQF458700 QAB458700 QJX458700 QTT458700 RDP458700 RNL458700 RXH458700 SHD458700 SQZ458700 TAV458700 TKR458700 TUN458700 UEJ458700 UOF458700 UYB458700 VHX458700 VRT458700 WBP458700 WLL458700 WVH458700 C524236 IV524236 SR524236 ACN524236 AMJ524236 AWF524236 BGB524236 BPX524236 BZT524236 CJP524236 CTL524236 DDH524236 DND524236 DWZ524236 EGV524236 EQR524236 FAN524236 FKJ524236 FUF524236 GEB524236 GNX524236 GXT524236 HHP524236 HRL524236 IBH524236 ILD524236 IUZ524236 JEV524236 JOR524236 JYN524236 KIJ524236 KSF524236 LCB524236 LLX524236 LVT524236 MFP524236 MPL524236 MZH524236 NJD524236 NSZ524236 OCV524236 OMR524236 OWN524236 PGJ524236 PQF524236 QAB524236 QJX524236 QTT524236 RDP524236 RNL524236 RXH524236 SHD524236 SQZ524236 TAV524236 TKR524236 TUN524236 UEJ524236 UOF524236 UYB524236 VHX524236 VRT524236 WBP524236 WLL524236 WVH524236 C589772 IV589772 SR589772 ACN589772 AMJ589772 AWF589772 BGB589772 BPX589772 BZT589772 CJP589772 CTL589772 DDH589772 DND589772 DWZ589772 EGV589772 EQR589772 FAN589772 FKJ589772 FUF589772 GEB589772 GNX589772 GXT589772 HHP589772 HRL589772 IBH589772 ILD589772 IUZ589772 JEV589772 JOR589772 JYN589772 KIJ589772 KSF589772 LCB589772 LLX589772 LVT589772 MFP589772 MPL589772 MZH589772 NJD589772 NSZ589772 OCV589772 OMR589772 OWN589772 PGJ589772 PQF589772 QAB589772 QJX589772 QTT589772 RDP589772 RNL589772 RXH589772 SHD589772 SQZ589772 TAV589772 TKR589772 TUN589772 UEJ589772 UOF589772 UYB589772 VHX589772 VRT589772 WBP589772 WLL589772 WVH589772 C655308 IV655308 SR655308 ACN655308 AMJ655308 AWF655308 BGB655308 BPX655308 BZT655308 CJP655308 CTL655308 DDH655308 DND655308 DWZ655308 EGV655308 EQR655308 FAN655308 FKJ655308 FUF655308 GEB655308 GNX655308 GXT655308 HHP655308 HRL655308 IBH655308 ILD655308 IUZ655308 JEV655308 JOR655308 JYN655308 KIJ655308 KSF655308 LCB655308 LLX655308 LVT655308 MFP655308 MPL655308 MZH655308 NJD655308 NSZ655308 OCV655308 OMR655308 OWN655308 PGJ655308 PQF655308 QAB655308 QJX655308 QTT655308 RDP655308 RNL655308 RXH655308 SHD655308 SQZ655308 TAV655308 TKR655308 TUN655308 UEJ655308 UOF655308 UYB655308 VHX655308 VRT655308 WBP655308 WLL655308 WVH655308 C720844 IV720844 SR720844 ACN720844 AMJ720844 AWF720844 BGB720844 BPX720844 BZT720844 CJP720844 CTL720844 DDH720844 DND720844 DWZ720844 EGV720844 EQR720844 FAN720844 FKJ720844 FUF720844 GEB720844 GNX720844 GXT720844 HHP720844 HRL720844 IBH720844 ILD720844 IUZ720844 JEV720844 JOR720844 JYN720844 KIJ720844 KSF720844 LCB720844 LLX720844 LVT720844 MFP720844 MPL720844 MZH720844 NJD720844 NSZ720844 OCV720844 OMR720844 OWN720844 PGJ720844 PQF720844 QAB720844 QJX720844 QTT720844 RDP720844 RNL720844 RXH720844 SHD720844 SQZ720844 TAV720844 TKR720844 TUN720844 UEJ720844 UOF720844 UYB720844 VHX720844 VRT720844 WBP720844 WLL720844 WVH720844 C786380 IV786380 SR786380 ACN786380 AMJ786380 AWF786380 BGB786380 BPX786380 BZT786380 CJP786380 CTL786380 DDH786380 DND786380 DWZ786380 EGV786380 EQR786380 FAN786380 FKJ786380 FUF786380 GEB786380 GNX786380 GXT786380 HHP786380 HRL786380 IBH786380 ILD786380 IUZ786380 JEV786380 JOR786380 JYN786380 KIJ786380 KSF786380 LCB786380 LLX786380 LVT786380 MFP786380 MPL786380 MZH786380 NJD786380 NSZ786380 OCV786380 OMR786380 OWN786380 PGJ786380 PQF786380 QAB786380 QJX786380 QTT786380 RDP786380 RNL786380 RXH786380 SHD786380 SQZ786380 TAV786380 TKR786380 TUN786380 UEJ786380 UOF786380 UYB786380 VHX786380 VRT786380 WBP786380 WLL786380 WVH786380 C851916 IV851916 SR851916 ACN851916 AMJ851916 AWF851916 BGB851916 BPX851916 BZT851916 CJP851916 CTL851916 DDH851916 DND851916 DWZ851916 EGV851916 EQR851916 FAN851916 FKJ851916 FUF851916 GEB851916 GNX851916 GXT851916 HHP851916 HRL851916 IBH851916 ILD851916 IUZ851916 JEV851916 JOR851916 JYN851916 KIJ851916 KSF851916 LCB851916 LLX851916 LVT851916 MFP851916 MPL851916 MZH851916 NJD851916 NSZ851916 OCV851916 OMR851916 OWN851916 PGJ851916 PQF851916 QAB851916 QJX851916 QTT851916 RDP851916 RNL851916 RXH851916 SHD851916 SQZ851916 TAV851916 TKR851916 TUN851916 UEJ851916 UOF851916 UYB851916 VHX851916 VRT851916 WBP851916 WLL851916 WVH851916 C917452 IV917452 SR917452 ACN917452 AMJ917452 AWF917452 BGB917452 BPX917452 BZT917452 CJP917452 CTL917452 DDH917452 DND917452 DWZ917452 EGV917452 EQR917452 FAN917452 FKJ917452 FUF917452 GEB917452 GNX917452 GXT917452 HHP917452 HRL917452 IBH917452 ILD917452 IUZ917452 JEV917452 JOR917452 JYN917452 KIJ917452 KSF917452 LCB917452 LLX917452 LVT917452 MFP917452 MPL917452 MZH917452 NJD917452 NSZ917452 OCV917452 OMR917452 OWN917452 PGJ917452 PQF917452 QAB917452 QJX917452 QTT917452 RDP917452 RNL917452 RXH917452 SHD917452 SQZ917452 TAV917452 TKR917452 TUN917452 UEJ917452 UOF917452 UYB917452 VHX917452 VRT917452 WBP917452 WLL917452 WVH917452 C982988 IV982988 SR982988 ACN982988 AMJ982988 AWF982988 BGB982988 BPX982988 BZT982988 CJP982988 CTL982988 DDH982988 DND982988 DWZ982988 EGV982988 EQR982988 FAN982988 FKJ982988 FUF982988 GEB982988 GNX982988 GXT982988 HHP982988 HRL982988 IBH982988 ILD982988 IUZ982988 JEV982988 JOR982988 JYN982988 KIJ982988 KSF982988 LCB982988 LLX982988 LVT982988 MFP982988 MPL982988 MZH982988 NJD982988 NSZ982988 OCV982988 OMR982988 OWN982988 PGJ982988 PQF982988 QAB982988 QJX982988 QTT982988 RDP982988 RNL982988 RXH982988 SHD982988 SQZ982988 TAV982988 TKR982988 TUN982988 UEJ982988 UOF982988 UYB982988 VHX982988 VRT982988 WBP982988 WLL982988 WVH982988 C65488:C65489 IV65488:IV65489 SR65488:SR65489 ACN65488:ACN65489 AMJ65488:AMJ65489 AWF65488:AWF65489 BGB65488:BGB65489 BPX65488:BPX65489 BZT65488:BZT65489 CJP65488:CJP65489 CTL65488:CTL65489 DDH65488:DDH65489 DND65488:DND65489 DWZ65488:DWZ65489 EGV65488:EGV65489 EQR65488:EQR65489 FAN65488:FAN65489 FKJ65488:FKJ65489 FUF65488:FUF65489 GEB65488:GEB65489 GNX65488:GNX65489 GXT65488:GXT65489 HHP65488:HHP65489 HRL65488:HRL65489 IBH65488:IBH65489 ILD65488:ILD65489 IUZ65488:IUZ65489 JEV65488:JEV65489 JOR65488:JOR65489 JYN65488:JYN65489 KIJ65488:KIJ65489 KSF65488:KSF65489 LCB65488:LCB65489 LLX65488:LLX65489 LVT65488:LVT65489 MFP65488:MFP65489 MPL65488:MPL65489 MZH65488:MZH65489 NJD65488:NJD65489 NSZ65488:NSZ65489 OCV65488:OCV65489 OMR65488:OMR65489 OWN65488:OWN65489 PGJ65488:PGJ65489 PQF65488:PQF65489 QAB65488:QAB65489 QJX65488:QJX65489 QTT65488:QTT65489 RDP65488:RDP65489 RNL65488:RNL65489 RXH65488:RXH65489 SHD65488:SHD65489 SQZ65488:SQZ65489 TAV65488:TAV65489 TKR65488:TKR65489 TUN65488:TUN65489 UEJ65488:UEJ65489 UOF65488:UOF65489 UYB65488:UYB65489 VHX65488:VHX65489 VRT65488:VRT65489 WBP65488:WBP65489 WLL65488:WLL65489 WVH65488:WVH65489 C131024:C131025 IV131024:IV131025 SR131024:SR131025 ACN131024:ACN131025 AMJ131024:AMJ131025 AWF131024:AWF131025 BGB131024:BGB131025 BPX131024:BPX131025 BZT131024:BZT131025 CJP131024:CJP131025 CTL131024:CTL131025 DDH131024:DDH131025 DND131024:DND131025 DWZ131024:DWZ131025 EGV131024:EGV131025 EQR131024:EQR131025 FAN131024:FAN131025 FKJ131024:FKJ131025 FUF131024:FUF131025 GEB131024:GEB131025 GNX131024:GNX131025 GXT131024:GXT131025 HHP131024:HHP131025 HRL131024:HRL131025 IBH131024:IBH131025 ILD131024:ILD131025 IUZ131024:IUZ131025 JEV131024:JEV131025 JOR131024:JOR131025 JYN131024:JYN131025 KIJ131024:KIJ131025 KSF131024:KSF131025 LCB131024:LCB131025 LLX131024:LLX131025 LVT131024:LVT131025 MFP131024:MFP131025 MPL131024:MPL131025 MZH131024:MZH131025 NJD131024:NJD131025 NSZ131024:NSZ131025 OCV131024:OCV131025 OMR131024:OMR131025 OWN131024:OWN131025 PGJ131024:PGJ131025 PQF131024:PQF131025 QAB131024:QAB131025 QJX131024:QJX131025 QTT131024:QTT131025 RDP131024:RDP131025 RNL131024:RNL131025 RXH131024:RXH131025 SHD131024:SHD131025 SQZ131024:SQZ131025 TAV131024:TAV131025 TKR131024:TKR131025 TUN131024:TUN131025 UEJ131024:UEJ131025 UOF131024:UOF131025 UYB131024:UYB131025 VHX131024:VHX131025 VRT131024:VRT131025 WBP131024:WBP131025 WLL131024:WLL131025 WVH131024:WVH131025 C196560:C196561 IV196560:IV196561 SR196560:SR196561 ACN196560:ACN196561 AMJ196560:AMJ196561 AWF196560:AWF196561 BGB196560:BGB196561 BPX196560:BPX196561 BZT196560:BZT196561 CJP196560:CJP196561 CTL196560:CTL196561 DDH196560:DDH196561 DND196560:DND196561 DWZ196560:DWZ196561 EGV196560:EGV196561 EQR196560:EQR196561 FAN196560:FAN196561 FKJ196560:FKJ196561 FUF196560:FUF196561 GEB196560:GEB196561 GNX196560:GNX196561 GXT196560:GXT196561 HHP196560:HHP196561 HRL196560:HRL196561 IBH196560:IBH196561 ILD196560:ILD196561 IUZ196560:IUZ196561 JEV196560:JEV196561 JOR196560:JOR196561 JYN196560:JYN196561 KIJ196560:KIJ196561 KSF196560:KSF196561 LCB196560:LCB196561 LLX196560:LLX196561 LVT196560:LVT196561 MFP196560:MFP196561 MPL196560:MPL196561 MZH196560:MZH196561 NJD196560:NJD196561 NSZ196560:NSZ196561 OCV196560:OCV196561 OMR196560:OMR196561 OWN196560:OWN196561 PGJ196560:PGJ196561 PQF196560:PQF196561 QAB196560:QAB196561 QJX196560:QJX196561 QTT196560:QTT196561 RDP196560:RDP196561 RNL196560:RNL196561 RXH196560:RXH196561 SHD196560:SHD196561 SQZ196560:SQZ196561 TAV196560:TAV196561 TKR196560:TKR196561 TUN196560:TUN196561 UEJ196560:UEJ196561 UOF196560:UOF196561 UYB196560:UYB196561 VHX196560:VHX196561 VRT196560:VRT196561 WBP196560:WBP196561 WLL196560:WLL196561 WVH196560:WVH196561 C262096:C262097 IV262096:IV262097 SR262096:SR262097 ACN262096:ACN262097 AMJ262096:AMJ262097 AWF262096:AWF262097 BGB262096:BGB262097 BPX262096:BPX262097 BZT262096:BZT262097 CJP262096:CJP262097 CTL262096:CTL262097 DDH262096:DDH262097 DND262096:DND262097 DWZ262096:DWZ262097 EGV262096:EGV262097 EQR262096:EQR262097 FAN262096:FAN262097 FKJ262096:FKJ262097 FUF262096:FUF262097 GEB262096:GEB262097 GNX262096:GNX262097 GXT262096:GXT262097 HHP262096:HHP262097 HRL262096:HRL262097 IBH262096:IBH262097 ILD262096:ILD262097 IUZ262096:IUZ262097 JEV262096:JEV262097 JOR262096:JOR262097 JYN262096:JYN262097 KIJ262096:KIJ262097 KSF262096:KSF262097 LCB262096:LCB262097 LLX262096:LLX262097 LVT262096:LVT262097 MFP262096:MFP262097 MPL262096:MPL262097 MZH262096:MZH262097 NJD262096:NJD262097 NSZ262096:NSZ262097 OCV262096:OCV262097 OMR262096:OMR262097 OWN262096:OWN262097 PGJ262096:PGJ262097 PQF262096:PQF262097 QAB262096:QAB262097 QJX262096:QJX262097 QTT262096:QTT262097 RDP262096:RDP262097 RNL262096:RNL262097 RXH262096:RXH262097 SHD262096:SHD262097 SQZ262096:SQZ262097 TAV262096:TAV262097 TKR262096:TKR262097 TUN262096:TUN262097 UEJ262096:UEJ262097 UOF262096:UOF262097 UYB262096:UYB262097 VHX262096:VHX262097 VRT262096:VRT262097 WBP262096:WBP262097 WLL262096:WLL262097 WVH262096:WVH262097 C327632:C327633 IV327632:IV327633 SR327632:SR327633 ACN327632:ACN327633 AMJ327632:AMJ327633 AWF327632:AWF327633 BGB327632:BGB327633 BPX327632:BPX327633 BZT327632:BZT327633 CJP327632:CJP327633 CTL327632:CTL327633 DDH327632:DDH327633 DND327632:DND327633 DWZ327632:DWZ327633 EGV327632:EGV327633 EQR327632:EQR327633 FAN327632:FAN327633 FKJ327632:FKJ327633 FUF327632:FUF327633 GEB327632:GEB327633 GNX327632:GNX327633 GXT327632:GXT327633 HHP327632:HHP327633 HRL327632:HRL327633 IBH327632:IBH327633 ILD327632:ILD327633 IUZ327632:IUZ327633 JEV327632:JEV327633 JOR327632:JOR327633 JYN327632:JYN327633 KIJ327632:KIJ327633 KSF327632:KSF327633 LCB327632:LCB327633 LLX327632:LLX327633 LVT327632:LVT327633 MFP327632:MFP327633 MPL327632:MPL327633 MZH327632:MZH327633 NJD327632:NJD327633 NSZ327632:NSZ327633 OCV327632:OCV327633 OMR327632:OMR327633 OWN327632:OWN327633 PGJ327632:PGJ327633 PQF327632:PQF327633 QAB327632:QAB327633 QJX327632:QJX327633 QTT327632:QTT327633 RDP327632:RDP327633 RNL327632:RNL327633 RXH327632:RXH327633 SHD327632:SHD327633 SQZ327632:SQZ327633 TAV327632:TAV327633 TKR327632:TKR327633 TUN327632:TUN327633 UEJ327632:UEJ327633 UOF327632:UOF327633 UYB327632:UYB327633 VHX327632:VHX327633 VRT327632:VRT327633 WBP327632:WBP327633 WLL327632:WLL327633 WVH327632:WVH327633 C393168:C393169 IV393168:IV393169 SR393168:SR393169 ACN393168:ACN393169 AMJ393168:AMJ393169 AWF393168:AWF393169 BGB393168:BGB393169 BPX393168:BPX393169 BZT393168:BZT393169 CJP393168:CJP393169 CTL393168:CTL393169 DDH393168:DDH393169 DND393168:DND393169 DWZ393168:DWZ393169 EGV393168:EGV393169 EQR393168:EQR393169 FAN393168:FAN393169 FKJ393168:FKJ393169 FUF393168:FUF393169 GEB393168:GEB393169 GNX393168:GNX393169 GXT393168:GXT393169 HHP393168:HHP393169 HRL393168:HRL393169 IBH393168:IBH393169 ILD393168:ILD393169 IUZ393168:IUZ393169 JEV393168:JEV393169 JOR393168:JOR393169 JYN393168:JYN393169 KIJ393168:KIJ393169 KSF393168:KSF393169 LCB393168:LCB393169 LLX393168:LLX393169 LVT393168:LVT393169 MFP393168:MFP393169 MPL393168:MPL393169 MZH393168:MZH393169 NJD393168:NJD393169 NSZ393168:NSZ393169 OCV393168:OCV393169 OMR393168:OMR393169 OWN393168:OWN393169 PGJ393168:PGJ393169 PQF393168:PQF393169 QAB393168:QAB393169 QJX393168:QJX393169 QTT393168:QTT393169 RDP393168:RDP393169 RNL393168:RNL393169 RXH393168:RXH393169 SHD393168:SHD393169 SQZ393168:SQZ393169 TAV393168:TAV393169 TKR393168:TKR393169 TUN393168:TUN393169 UEJ393168:UEJ393169 UOF393168:UOF393169 UYB393168:UYB393169 VHX393168:VHX393169 VRT393168:VRT393169 WBP393168:WBP393169 WLL393168:WLL393169 WVH393168:WVH393169 C458704:C458705 IV458704:IV458705 SR458704:SR458705 ACN458704:ACN458705 AMJ458704:AMJ458705 AWF458704:AWF458705 BGB458704:BGB458705 BPX458704:BPX458705 BZT458704:BZT458705 CJP458704:CJP458705 CTL458704:CTL458705 DDH458704:DDH458705 DND458704:DND458705 DWZ458704:DWZ458705 EGV458704:EGV458705 EQR458704:EQR458705 FAN458704:FAN458705 FKJ458704:FKJ458705 FUF458704:FUF458705 GEB458704:GEB458705 GNX458704:GNX458705 GXT458704:GXT458705 HHP458704:HHP458705 HRL458704:HRL458705 IBH458704:IBH458705 ILD458704:ILD458705 IUZ458704:IUZ458705 JEV458704:JEV458705 JOR458704:JOR458705 JYN458704:JYN458705 KIJ458704:KIJ458705 KSF458704:KSF458705 LCB458704:LCB458705 LLX458704:LLX458705 LVT458704:LVT458705 MFP458704:MFP458705 MPL458704:MPL458705 MZH458704:MZH458705 NJD458704:NJD458705 NSZ458704:NSZ458705 OCV458704:OCV458705 OMR458704:OMR458705 OWN458704:OWN458705 PGJ458704:PGJ458705 PQF458704:PQF458705 QAB458704:QAB458705 QJX458704:QJX458705 QTT458704:QTT458705 RDP458704:RDP458705 RNL458704:RNL458705 RXH458704:RXH458705 SHD458704:SHD458705 SQZ458704:SQZ458705 TAV458704:TAV458705 TKR458704:TKR458705 TUN458704:TUN458705 UEJ458704:UEJ458705 UOF458704:UOF458705 UYB458704:UYB458705 VHX458704:VHX458705 VRT458704:VRT458705 WBP458704:WBP458705 WLL458704:WLL458705 WVH458704:WVH458705 C524240:C524241 IV524240:IV524241 SR524240:SR524241 ACN524240:ACN524241 AMJ524240:AMJ524241 AWF524240:AWF524241 BGB524240:BGB524241 BPX524240:BPX524241 BZT524240:BZT524241 CJP524240:CJP524241 CTL524240:CTL524241 DDH524240:DDH524241 DND524240:DND524241 DWZ524240:DWZ524241 EGV524240:EGV524241 EQR524240:EQR524241 FAN524240:FAN524241 FKJ524240:FKJ524241 FUF524240:FUF524241 GEB524240:GEB524241 GNX524240:GNX524241 GXT524240:GXT524241 HHP524240:HHP524241 HRL524240:HRL524241 IBH524240:IBH524241 ILD524240:ILD524241 IUZ524240:IUZ524241 JEV524240:JEV524241 JOR524240:JOR524241 JYN524240:JYN524241 KIJ524240:KIJ524241 KSF524240:KSF524241 LCB524240:LCB524241 LLX524240:LLX524241 LVT524240:LVT524241 MFP524240:MFP524241 MPL524240:MPL524241 MZH524240:MZH524241 NJD524240:NJD524241 NSZ524240:NSZ524241 OCV524240:OCV524241 OMR524240:OMR524241 OWN524240:OWN524241 PGJ524240:PGJ524241 PQF524240:PQF524241 QAB524240:QAB524241 QJX524240:QJX524241 QTT524240:QTT524241 RDP524240:RDP524241 RNL524240:RNL524241 RXH524240:RXH524241 SHD524240:SHD524241 SQZ524240:SQZ524241 TAV524240:TAV524241 TKR524240:TKR524241 TUN524240:TUN524241 UEJ524240:UEJ524241 UOF524240:UOF524241 UYB524240:UYB524241 VHX524240:VHX524241 VRT524240:VRT524241 WBP524240:WBP524241 WLL524240:WLL524241 WVH524240:WVH524241 C589776:C589777 IV589776:IV589777 SR589776:SR589777 ACN589776:ACN589777 AMJ589776:AMJ589777 AWF589776:AWF589777 BGB589776:BGB589777 BPX589776:BPX589777 BZT589776:BZT589777 CJP589776:CJP589777 CTL589776:CTL589777 DDH589776:DDH589777 DND589776:DND589777 DWZ589776:DWZ589777 EGV589776:EGV589777 EQR589776:EQR589777 FAN589776:FAN589777 FKJ589776:FKJ589777 FUF589776:FUF589777 GEB589776:GEB589777 GNX589776:GNX589777 GXT589776:GXT589777 HHP589776:HHP589777 HRL589776:HRL589777 IBH589776:IBH589777 ILD589776:ILD589777 IUZ589776:IUZ589777 JEV589776:JEV589777 JOR589776:JOR589777 JYN589776:JYN589777 KIJ589776:KIJ589777 KSF589776:KSF589777 LCB589776:LCB589777 LLX589776:LLX589777 LVT589776:LVT589777 MFP589776:MFP589777 MPL589776:MPL589777 MZH589776:MZH589777 NJD589776:NJD589777 NSZ589776:NSZ589777 OCV589776:OCV589777 OMR589776:OMR589777 OWN589776:OWN589777 PGJ589776:PGJ589777 PQF589776:PQF589777 QAB589776:QAB589777 QJX589776:QJX589777 QTT589776:QTT589777 RDP589776:RDP589777 RNL589776:RNL589777 RXH589776:RXH589777 SHD589776:SHD589777 SQZ589776:SQZ589777 TAV589776:TAV589777 TKR589776:TKR589777 TUN589776:TUN589777 UEJ589776:UEJ589777 UOF589776:UOF589777 UYB589776:UYB589777 VHX589776:VHX589777 VRT589776:VRT589777 WBP589776:WBP589777 WLL589776:WLL589777 WVH589776:WVH589777 C655312:C655313 IV655312:IV655313 SR655312:SR655313 ACN655312:ACN655313 AMJ655312:AMJ655313 AWF655312:AWF655313 BGB655312:BGB655313 BPX655312:BPX655313 BZT655312:BZT655313 CJP655312:CJP655313 CTL655312:CTL655313 DDH655312:DDH655313 DND655312:DND655313 DWZ655312:DWZ655313 EGV655312:EGV655313 EQR655312:EQR655313 FAN655312:FAN655313 FKJ655312:FKJ655313 FUF655312:FUF655313 GEB655312:GEB655313 GNX655312:GNX655313 GXT655312:GXT655313 HHP655312:HHP655313 HRL655312:HRL655313 IBH655312:IBH655313 ILD655312:ILD655313 IUZ655312:IUZ655313 JEV655312:JEV655313 JOR655312:JOR655313 JYN655312:JYN655313 KIJ655312:KIJ655313 KSF655312:KSF655313 LCB655312:LCB655313 LLX655312:LLX655313 LVT655312:LVT655313 MFP655312:MFP655313 MPL655312:MPL655313 MZH655312:MZH655313 NJD655312:NJD655313 NSZ655312:NSZ655313 OCV655312:OCV655313 OMR655312:OMR655313 OWN655312:OWN655313 PGJ655312:PGJ655313 PQF655312:PQF655313 QAB655312:QAB655313 QJX655312:QJX655313 QTT655312:QTT655313 RDP655312:RDP655313 RNL655312:RNL655313 RXH655312:RXH655313 SHD655312:SHD655313 SQZ655312:SQZ655313 TAV655312:TAV655313 TKR655312:TKR655313 TUN655312:TUN655313 UEJ655312:UEJ655313 UOF655312:UOF655313 UYB655312:UYB655313 VHX655312:VHX655313 VRT655312:VRT655313 WBP655312:WBP655313 WLL655312:WLL655313 WVH655312:WVH655313 C720848:C720849 IV720848:IV720849 SR720848:SR720849 ACN720848:ACN720849 AMJ720848:AMJ720849 AWF720848:AWF720849 BGB720848:BGB720849 BPX720848:BPX720849 BZT720848:BZT720849 CJP720848:CJP720849 CTL720848:CTL720849 DDH720848:DDH720849 DND720848:DND720849 DWZ720848:DWZ720849 EGV720848:EGV720849 EQR720848:EQR720849 FAN720848:FAN720849 FKJ720848:FKJ720849 FUF720848:FUF720849 GEB720848:GEB720849 GNX720848:GNX720849 GXT720848:GXT720849 HHP720848:HHP720849 HRL720848:HRL720849 IBH720848:IBH720849 ILD720848:ILD720849 IUZ720848:IUZ720849 JEV720848:JEV720849 JOR720848:JOR720849 JYN720848:JYN720849 KIJ720848:KIJ720849 KSF720848:KSF720849 LCB720848:LCB720849 LLX720848:LLX720849 LVT720848:LVT720849 MFP720848:MFP720849 MPL720848:MPL720849 MZH720848:MZH720849 NJD720848:NJD720849 NSZ720848:NSZ720849 OCV720848:OCV720849 OMR720848:OMR720849 OWN720848:OWN720849 PGJ720848:PGJ720849 PQF720848:PQF720849 QAB720848:QAB720849 QJX720848:QJX720849 QTT720848:QTT720849 RDP720848:RDP720849 RNL720848:RNL720849 RXH720848:RXH720849 SHD720848:SHD720849 SQZ720848:SQZ720849 TAV720848:TAV720849 TKR720848:TKR720849 TUN720848:TUN720849 UEJ720848:UEJ720849 UOF720848:UOF720849 UYB720848:UYB720849 VHX720848:VHX720849 VRT720848:VRT720849 WBP720848:WBP720849 WLL720848:WLL720849 WVH720848:WVH720849 C786384:C786385 IV786384:IV786385 SR786384:SR786385 ACN786384:ACN786385 AMJ786384:AMJ786385 AWF786384:AWF786385 BGB786384:BGB786385 BPX786384:BPX786385 BZT786384:BZT786385 CJP786384:CJP786385 CTL786384:CTL786385 DDH786384:DDH786385 DND786384:DND786385 DWZ786384:DWZ786385 EGV786384:EGV786385 EQR786384:EQR786385 FAN786384:FAN786385 FKJ786384:FKJ786385 FUF786384:FUF786385 GEB786384:GEB786385 GNX786384:GNX786385 GXT786384:GXT786385 HHP786384:HHP786385 HRL786384:HRL786385 IBH786384:IBH786385 ILD786384:ILD786385 IUZ786384:IUZ786385 JEV786384:JEV786385 JOR786384:JOR786385 JYN786384:JYN786385 KIJ786384:KIJ786385 KSF786384:KSF786385 LCB786384:LCB786385 LLX786384:LLX786385 LVT786384:LVT786385 MFP786384:MFP786385 MPL786384:MPL786385 MZH786384:MZH786385 NJD786384:NJD786385 NSZ786384:NSZ786385 OCV786384:OCV786385 OMR786384:OMR786385 OWN786384:OWN786385 PGJ786384:PGJ786385 PQF786384:PQF786385 QAB786384:QAB786385 QJX786384:QJX786385 QTT786384:QTT786385 RDP786384:RDP786385 RNL786384:RNL786385 RXH786384:RXH786385 SHD786384:SHD786385 SQZ786384:SQZ786385 TAV786384:TAV786385 TKR786384:TKR786385 TUN786384:TUN786385 UEJ786384:UEJ786385 UOF786384:UOF786385 UYB786384:UYB786385 VHX786384:VHX786385 VRT786384:VRT786385 WBP786384:WBP786385 WLL786384:WLL786385 WVH786384:WVH786385 C851920:C851921 IV851920:IV851921 SR851920:SR851921 ACN851920:ACN851921 AMJ851920:AMJ851921 AWF851920:AWF851921 BGB851920:BGB851921 BPX851920:BPX851921 BZT851920:BZT851921 CJP851920:CJP851921 CTL851920:CTL851921 DDH851920:DDH851921 DND851920:DND851921 DWZ851920:DWZ851921 EGV851920:EGV851921 EQR851920:EQR851921 FAN851920:FAN851921 FKJ851920:FKJ851921 FUF851920:FUF851921 GEB851920:GEB851921 GNX851920:GNX851921 GXT851920:GXT851921 HHP851920:HHP851921 HRL851920:HRL851921 IBH851920:IBH851921 ILD851920:ILD851921 IUZ851920:IUZ851921 JEV851920:JEV851921 JOR851920:JOR851921 JYN851920:JYN851921 KIJ851920:KIJ851921 KSF851920:KSF851921 LCB851920:LCB851921 LLX851920:LLX851921 LVT851920:LVT851921 MFP851920:MFP851921 MPL851920:MPL851921 MZH851920:MZH851921 NJD851920:NJD851921 NSZ851920:NSZ851921 OCV851920:OCV851921 OMR851920:OMR851921 OWN851920:OWN851921 PGJ851920:PGJ851921 PQF851920:PQF851921 QAB851920:QAB851921 QJX851920:QJX851921 QTT851920:QTT851921 RDP851920:RDP851921 RNL851920:RNL851921 RXH851920:RXH851921 SHD851920:SHD851921 SQZ851920:SQZ851921 TAV851920:TAV851921 TKR851920:TKR851921 TUN851920:TUN851921 UEJ851920:UEJ851921 UOF851920:UOF851921 UYB851920:UYB851921 VHX851920:VHX851921 VRT851920:VRT851921 WBP851920:WBP851921 WLL851920:WLL851921 WVH851920:WVH851921 C917456:C917457 IV917456:IV917457 SR917456:SR917457 ACN917456:ACN917457 AMJ917456:AMJ917457 AWF917456:AWF917457 BGB917456:BGB917457 BPX917456:BPX917457 BZT917456:BZT917457 CJP917456:CJP917457 CTL917456:CTL917457 DDH917456:DDH917457 DND917456:DND917457 DWZ917456:DWZ917457 EGV917456:EGV917457 EQR917456:EQR917457 FAN917456:FAN917457 FKJ917456:FKJ917457 FUF917456:FUF917457 GEB917456:GEB917457 GNX917456:GNX917457 GXT917456:GXT917457 HHP917456:HHP917457 HRL917456:HRL917457 IBH917456:IBH917457 ILD917456:ILD917457 IUZ917456:IUZ917457 JEV917456:JEV917457 JOR917456:JOR917457 JYN917456:JYN917457 KIJ917456:KIJ917457 KSF917456:KSF917457 LCB917456:LCB917457 LLX917456:LLX917457 LVT917456:LVT917457 MFP917456:MFP917457 MPL917456:MPL917457 MZH917456:MZH917457 NJD917456:NJD917457 NSZ917456:NSZ917457 OCV917456:OCV917457 OMR917456:OMR917457 OWN917456:OWN917457 PGJ917456:PGJ917457 PQF917456:PQF917457 QAB917456:QAB917457 QJX917456:QJX917457 QTT917456:QTT917457 RDP917456:RDP917457 RNL917456:RNL917457 RXH917456:RXH917457 SHD917456:SHD917457 SQZ917456:SQZ917457 TAV917456:TAV917457 TKR917456:TKR917457 TUN917456:TUN917457 UEJ917456:UEJ917457 UOF917456:UOF917457 UYB917456:UYB917457 VHX917456:VHX917457 VRT917456:VRT917457 WBP917456:WBP917457 WLL917456:WLL917457 WVH917456:WVH917457 C982992:C982993 IV982992:IV982993 SR982992:SR982993 ACN982992:ACN982993 AMJ982992:AMJ982993 AWF982992:AWF982993 BGB982992:BGB982993 BPX982992:BPX982993 BZT982992:BZT982993 CJP982992:CJP982993 CTL982992:CTL982993 DDH982992:DDH982993 DND982992:DND982993 DWZ982992:DWZ982993 EGV982992:EGV982993 EQR982992:EQR982993 FAN982992:FAN982993 FKJ982992:FKJ982993 FUF982992:FUF982993 GEB982992:GEB982993 GNX982992:GNX982993 GXT982992:GXT982993 HHP982992:HHP982993 HRL982992:HRL982993 IBH982992:IBH982993 ILD982992:ILD982993 IUZ982992:IUZ982993 JEV982992:JEV982993 JOR982992:JOR982993 JYN982992:JYN982993 KIJ982992:KIJ982993 KSF982992:KSF982993 LCB982992:LCB982993 LLX982992:LLX982993 LVT982992:LVT982993 MFP982992:MFP982993 MPL982992:MPL982993 MZH982992:MZH982993 NJD982992:NJD982993 NSZ982992:NSZ982993 OCV982992:OCV982993 OMR982992:OMR982993 OWN982992:OWN982993 PGJ982992:PGJ982993 PQF982992:PQF982993 QAB982992:QAB982993 QJX982992:QJX982993 QTT982992:QTT982993 RDP982992:RDP982993 RNL982992:RNL982993 RXH982992:RXH982993 SHD982992:SHD982993 SQZ982992:SQZ982993 TAV982992:TAV982993 TKR982992:TKR982993 TUN982992:TUN982993 UEJ982992:UEJ982993 UOF982992:UOF982993 UYB982992:UYB982993 VHX982992:VHX982993 VRT982992:VRT982993 WBP982992:WBP982993 WLL982992:WLL982993 WVH982992:WVH982993 C11 C65478 IV65478 SR65478 ACN65478 AMJ65478 AWF65478 BGB65478 BPX65478 BZT65478 CJP65478 CTL65478 DDH65478 DND65478 DWZ65478 EGV65478 EQR65478 FAN65478 FKJ65478 FUF65478 GEB65478 GNX65478 GXT65478 HHP65478 HRL65478 IBH65478 ILD65478 IUZ65478 JEV65478 JOR65478 JYN65478 KIJ65478 KSF65478 LCB65478 LLX65478 LVT65478 MFP65478 MPL65478 MZH65478 NJD65478 NSZ65478 OCV65478 OMR65478 OWN65478 PGJ65478 PQF65478 QAB65478 QJX65478 QTT65478 RDP65478 RNL65478 RXH65478 SHD65478 SQZ65478 TAV65478 TKR65478 TUN65478 UEJ65478 UOF65478 UYB65478 VHX65478 VRT65478 WBP65478 WLL65478 WVH65478 C131014 IV131014 SR131014 ACN131014 AMJ131014 AWF131014 BGB131014 BPX131014 BZT131014 CJP131014 CTL131014 DDH131014 DND131014 DWZ131014 EGV131014 EQR131014 FAN131014 FKJ131014 FUF131014 GEB131014 GNX131014 GXT131014 HHP131014 HRL131014 IBH131014 ILD131014 IUZ131014 JEV131014 JOR131014 JYN131014 KIJ131014 KSF131014 LCB131014 LLX131014 LVT131014 MFP131014 MPL131014 MZH131014 NJD131014 NSZ131014 OCV131014 OMR131014 OWN131014 PGJ131014 PQF131014 QAB131014 QJX131014 QTT131014 RDP131014 RNL131014 RXH131014 SHD131014 SQZ131014 TAV131014 TKR131014 TUN131014 UEJ131014 UOF131014 UYB131014 VHX131014 VRT131014 WBP131014 WLL131014 WVH131014 C196550 IV196550 SR196550 ACN196550 AMJ196550 AWF196550 BGB196550 BPX196550 BZT196550 CJP196550 CTL196550 DDH196550 DND196550 DWZ196550 EGV196550 EQR196550 FAN196550 FKJ196550 FUF196550 GEB196550 GNX196550 GXT196550 HHP196550 HRL196550 IBH196550 ILD196550 IUZ196550 JEV196550 JOR196550 JYN196550 KIJ196550 KSF196550 LCB196550 LLX196550 LVT196550 MFP196550 MPL196550 MZH196550 NJD196550 NSZ196550 OCV196550 OMR196550 OWN196550 PGJ196550 PQF196550 QAB196550 QJX196550 QTT196550 RDP196550 RNL196550 RXH196550 SHD196550 SQZ196550 TAV196550 TKR196550 TUN196550 UEJ196550 UOF196550 UYB196550 VHX196550 VRT196550 WBP196550 WLL196550 WVH196550 C262086 IV262086 SR262086 ACN262086 AMJ262086 AWF262086 BGB262086 BPX262086 BZT262086 CJP262086 CTL262086 DDH262086 DND262086 DWZ262086 EGV262086 EQR262086 FAN262086 FKJ262086 FUF262086 GEB262086 GNX262086 GXT262086 HHP262086 HRL262086 IBH262086 ILD262086 IUZ262086 JEV262086 JOR262086 JYN262086 KIJ262086 KSF262086 LCB262086 LLX262086 LVT262086 MFP262086 MPL262086 MZH262086 NJD262086 NSZ262086 OCV262086 OMR262086 OWN262086 PGJ262086 PQF262086 QAB262086 QJX262086 QTT262086 RDP262086 RNL262086 RXH262086 SHD262086 SQZ262086 TAV262086 TKR262086 TUN262086 UEJ262086 UOF262086 UYB262086 VHX262086 VRT262086 WBP262086 WLL262086 WVH262086 C327622 IV327622 SR327622 ACN327622 AMJ327622 AWF327622 BGB327622 BPX327622 BZT327622 CJP327622 CTL327622 DDH327622 DND327622 DWZ327622 EGV327622 EQR327622 FAN327622 FKJ327622 FUF327622 GEB327622 GNX327622 GXT327622 HHP327622 HRL327622 IBH327622 ILD327622 IUZ327622 JEV327622 JOR327622 JYN327622 KIJ327622 KSF327622 LCB327622 LLX327622 LVT327622 MFP327622 MPL327622 MZH327622 NJD327622 NSZ327622 OCV327622 OMR327622 OWN327622 PGJ327622 PQF327622 QAB327622 QJX327622 QTT327622 RDP327622 RNL327622 RXH327622 SHD327622 SQZ327622 TAV327622 TKR327622 TUN327622 UEJ327622 UOF327622 UYB327622 VHX327622 VRT327622 WBP327622 WLL327622 WVH327622 C393158 IV393158 SR393158 ACN393158 AMJ393158 AWF393158 BGB393158 BPX393158 BZT393158 CJP393158 CTL393158 DDH393158 DND393158 DWZ393158 EGV393158 EQR393158 FAN393158 FKJ393158 FUF393158 GEB393158 GNX393158 GXT393158 HHP393158 HRL393158 IBH393158 ILD393158 IUZ393158 JEV393158 JOR393158 JYN393158 KIJ393158 KSF393158 LCB393158 LLX393158 LVT393158 MFP393158 MPL393158 MZH393158 NJD393158 NSZ393158 OCV393158 OMR393158 OWN393158 PGJ393158 PQF393158 QAB393158 QJX393158 QTT393158 RDP393158 RNL393158 RXH393158 SHD393158 SQZ393158 TAV393158 TKR393158 TUN393158 UEJ393158 UOF393158 UYB393158 VHX393158 VRT393158 WBP393158 WLL393158 WVH393158 C458694 IV458694 SR458694 ACN458694 AMJ458694 AWF458694 BGB458694 BPX458694 BZT458694 CJP458694 CTL458694 DDH458694 DND458694 DWZ458694 EGV458694 EQR458694 FAN458694 FKJ458694 FUF458694 GEB458694 GNX458694 GXT458694 HHP458694 HRL458694 IBH458694 ILD458694 IUZ458694 JEV458694 JOR458694 JYN458694 KIJ458694 KSF458694 LCB458694 LLX458694 LVT458694 MFP458694 MPL458694 MZH458694 NJD458694 NSZ458694 OCV458694 OMR458694 OWN458694 PGJ458694 PQF458694 QAB458694 QJX458694 QTT458694 RDP458694 RNL458694 RXH458694 SHD458694 SQZ458694 TAV458694 TKR458694 TUN458694 UEJ458694 UOF458694 UYB458694 VHX458694 VRT458694 WBP458694 WLL458694 WVH458694 C524230 IV524230 SR524230 ACN524230 AMJ524230 AWF524230 BGB524230 BPX524230 BZT524230 CJP524230 CTL524230 DDH524230 DND524230 DWZ524230 EGV524230 EQR524230 FAN524230 FKJ524230 FUF524230 GEB524230 GNX524230 GXT524230 HHP524230 HRL524230 IBH524230 ILD524230 IUZ524230 JEV524230 JOR524230 JYN524230 KIJ524230 KSF524230 LCB524230 LLX524230 LVT524230 MFP524230 MPL524230 MZH524230 NJD524230 NSZ524230 OCV524230 OMR524230 OWN524230 PGJ524230 PQF524230 QAB524230 QJX524230 QTT524230 RDP524230 RNL524230 RXH524230 SHD524230 SQZ524230 TAV524230 TKR524230 TUN524230 UEJ524230 UOF524230 UYB524230 VHX524230 VRT524230 WBP524230 WLL524230 WVH524230 C589766 IV589766 SR589766 ACN589766 AMJ589766 AWF589766 BGB589766 BPX589766 BZT589766 CJP589766 CTL589766 DDH589766 DND589766 DWZ589766 EGV589766 EQR589766 FAN589766 FKJ589766 FUF589766 GEB589766 GNX589766 GXT589766 HHP589766 HRL589766 IBH589766 ILD589766 IUZ589766 JEV589766 JOR589766 JYN589766 KIJ589766 KSF589766 LCB589766 LLX589766 LVT589766 MFP589766 MPL589766 MZH589766 NJD589766 NSZ589766 OCV589766 OMR589766 OWN589766 PGJ589766 PQF589766 QAB589766 QJX589766 QTT589766 RDP589766 RNL589766 RXH589766 SHD589766 SQZ589766 TAV589766 TKR589766 TUN589766 UEJ589766 UOF589766 UYB589766 VHX589766 VRT589766 WBP589766 WLL589766 WVH589766 C655302 IV655302 SR655302 ACN655302 AMJ655302 AWF655302 BGB655302 BPX655302 BZT655302 CJP655302 CTL655302 DDH655302 DND655302 DWZ655302 EGV655302 EQR655302 FAN655302 FKJ655302 FUF655302 GEB655302 GNX655302 GXT655302 HHP655302 HRL655302 IBH655302 ILD655302 IUZ655302 JEV655302 JOR655302 JYN655302 KIJ655302 KSF655302 LCB655302 LLX655302 LVT655302 MFP655302 MPL655302 MZH655302 NJD655302 NSZ655302 OCV655302 OMR655302 OWN655302 PGJ655302 PQF655302 QAB655302 QJX655302 QTT655302 RDP655302 RNL655302 RXH655302 SHD655302 SQZ655302 TAV655302 TKR655302 TUN655302 UEJ655302 UOF655302 UYB655302 VHX655302 VRT655302 WBP655302 WLL655302 WVH655302 C720838 IV720838 SR720838 ACN720838 AMJ720838 AWF720838 BGB720838 BPX720838 BZT720838 CJP720838 CTL720838 DDH720838 DND720838 DWZ720838 EGV720838 EQR720838 FAN720838 FKJ720838 FUF720838 GEB720838 GNX720838 GXT720838 HHP720838 HRL720838 IBH720838 ILD720838 IUZ720838 JEV720838 JOR720838 JYN720838 KIJ720838 KSF720838 LCB720838 LLX720838 LVT720838 MFP720838 MPL720838 MZH720838 NJD720838 NSZ720838 OCV720838 OMR720838 OWN720838 PGJ720838 PQF720838 QAB720838 QJX720838 QTT720838 RDP720838 RNL720838 RXH720838 SHD720838 SQZ720838 TAV720838 TKR720838 TUN720838 UEJ720838 UOF720838 UYB720838 VHX720838 VRT720838 WBP720838 WLL720838 WVH720838 C786374 IV786374 SR786374 ACN786374 AMJ786374 AWF786374 BGB786374 BPX786374 BZT786374 CJP786374 CTL786374 DDH786374 DND786374 DWZ786374 EGV786374 EQR786374 FAN786374 FKJ786374 FUF786374 GEB786374 GNX786374 GXT786374 HHP786374 HRL786374 IBH786374 ILD786374 IUZ786374 JEV786374 JOR786374 JYN786374 KIJ786374 KSF786374 LCB786374 LLX786374 LVT786374 MFP786374 MPL786374 MZH786374 NJD786374 NSZ786374 OCV786374 OMR786374 OWN786374 PGJ786374 PQF786374 QAB786374 QJX786374 QTT786374 RDP786374 RNL786374 RXH786374 SHD786374 SQZ786374 TAV786374 TKR786374 TUN786374 UEJ786374 UOF786374 UYB786374 VHX786374 VRT786374 WBP786374 WLL786374 WVH786374 C851910 IV851910 SR851910 ACN851910 AMJ851910 AWF851910 BGB851910 BPX851910 BZT851910 CJP851910 CTL851910 DDH851910 DND851910 DWZ851910 EGV851910 EQR851910 FAN851910 FKJ851910 FUF851910 GEB851910 GNX851910 GXT851910 HHP851910 HRL851910 IBH851910 ILD851910 IUZ851910 JEV851910 JOR851910 JYN851910 KIJ851910 KSF851910 LCB851910 LLX851910 LVT851910 MFP851910 MPL851910 MZH851910 NJD851910 NSZ851910 OCV851910 OMR851910 OWN851910 PGJ851910 PQF851910 QAB851910 QJX851910 QTT851910 RDP851910 RNL851910 RXH851910 SHD851910 SQZ851910 TAV851910 TKR851910 TUN851910 UEJ851910 UOF851910 UYB851910 VHX851910 VRT851910 WBP851910 WLL851910 WVH851910 C917446 IV917446 SR917446 ACN917446 AMJ917446 AWF917446 BGB917446 BPX917446 BZT917446 CJP917446 CTL917446 DDH917446 DND917446 DWZ917446 EGV917446 EQR917446 FAN917446 FKJ917446 FUF917446 GEB917446 GNX917446 GXT917446 HHP917446 HRL917446 IBH917446 ILD917446 IUZ917446 JEV917446 JOR917446 JYN917446 KIJ917446 KSF917446 LCB917446 LLX917446 LVT917446 MFP917446 MPL917446 MZH917446 NJD917446 NSZ917446 OCV917446 OMR917446 OWN917446 PGJ917446 PQF917446 QAB917446 QJX917446 QTT917446 RDP917446 RNL917446 RXH917446 SHD917446 SQZ917446 TAV917446 TKR917446 TUN917446 UEJ917446 UOF917446 UYB917446 VHX917446 VRT917446 WBP917446 WLL917446 WVH917446 C982982 IV982982 SR982982 ACN982982 AMJ982982 AWF982982 BGB982982 BPX982982 BZT982982 CJP982982 CTL982982 DDH982982 DND982982 DWZ982982 EGV982982 EQR982982 FAN982982 FKJ982982 FUF982982 GEB982982 GNX982982 GXT982982 HHP982982 HRL982982 IBH982982 ILD982982 IUZ982982 JEV982982 JOR982982 JYN982982 KIJ982982 KSF982982 LCB982982 LLX982982 LVT982982 MFP982982 MPL982982 MZH982982 NJD982982 NSZ982982 OCV982982 OMR982982 OWN982982 PGJ982982 PQF982982 QAB982982 QJX982982 QTT982982 RDP982982 RNL982982 RXH982982 SHD982982 SQZ982982 TAV982982 TKR982982 TUN982982 UEJ982982 UOF982982 UYB982982 VHX982982 VRT982982 WBP982982 WLL982982 WVH982982 WVH8:WVH9 WLL8:WLL9 WBP8:WBP9 VRT8:VRT9 VHX8:VHX9 UYB8:UYB9 UOF8:UOF9 UEJ8:UEJ9 TUN8:TUN9 TKR8:TKR9 TAV8:TAV9 SQZ8:SQZ9 SHD8:SHD9 RXH8:RXH9 RNL8:RNL9 RDP8:RDP9 QTT8:QTT9 QJX8:QJX9 QAB8:QAB9 PQF8:PQF9 PGJ8:PGJ9 OWN8:OWN9 OMR8:OMR9 OCV8:OCV9 NSZ8:NSZ9 NJD8:NJD9 MZH8:MZH9 MPL8:MPL9 MFP8:MFP9 LVT8:LVT9 LLX8:LLX9 LCB8:LCB9 KSF8:KSF9 KIJ8:KIJ9 JYN8:JYN9 JOR8:JOR9 JEV8:JEV9 IUZ8:IUZ9 ILD8:ILD9 IBH8:IBH9 HRL8:HRL9 HHP8:HHP9 GXT8:GXT9 GNX8:GNX9 GEB8:GEB9 FUF8:FUF9 FKJ8:FKJ9 FAN8:FAN9 EQR8:EQR9 EGV8:EGV9 DWZ8:DWZ9 DND8:DND9 DDH8:DDH9 CTL8:CTL9 CJP8:CJP9 BZT8:BZT9 BPX8:BPX9 BGB8:BGB9 AWF8:AWF9 AMJ8:AMJ9 ACN8:ACN9 SR8:SR9 IV8:IV9" xr:uid="{00000000-0002-0000-0000-000001000000}">
      <formula1>"Yes,No"</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22" workbookViewId="0">
      <selection activeCell="M26" sqref="M26"/>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National Institute of Mental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Navidi, Gretchen (NIH/NIMH) [C]</dc:creator>
  <cp:lastModifiedBy>Siochi, Lorraine (NIH/NIMH) [C]</cp:lastModifiedBy>
  <dcterms:created xsi:type="dcterms:W3CDTF">2014-01-29T19:57:55Z</dcterms:created>
  <dcterms:modified xsi:type="dcterms:W3CDTF">2022-09-26T18:06:28Z</dcterms:modified>
</cp:coreProperties>
</file>